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52" documentId="13_ncr:1_{F6CB121F-512D-4AA6-A0C1-0FB36C537598}" xr6:coauthVersionLast="47" xr6:coauthVersionMax="47" xr10:uidLastSave="{7BB44B35-C636-488F-9842-D0EB84F91422}"/>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<sst xmlns="http://schemas.openxmlformats.org/spreadsheetml/2006/main" count="179033" uniqueCount="39110">
  <si>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</si>
  <si>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</si>
  <si>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</si>
  <si>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</si>
  <si>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</si>
  <si>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</si>
  <si>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</si>
  <si>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</si>
  <si>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</si>
  <si>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</si>
  <si>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</si>
  <si>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</si>
  <si>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</si>
  <si>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</si>
  <si>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</si>
  <si>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</si>
  <si>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</si>
  <si>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</si>
  <si>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</si>
  <si>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</si>
  <si>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</si>
  <si>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</si>
  <si>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</si>
  <si>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</si>
  <si>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</si>
  <si>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</si>
  <si>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</si>
  <si>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</si>
  <si>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</si>
  <si>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</si>
  <si>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</si>
  <si>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</si>
  <si>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</si>
  <si>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</si>
  <si>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</si>
  <si>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</si>
  <si>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</si>
  <si>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</si>
  <si>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</si>
  <si>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</si>
  <si>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</si>
  <si>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</si>
  <si>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</si>
  <si>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</si>
  <si>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</si>
  <si>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</si>
  <si>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</si>
  <si>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</si>
  <si>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</si>
  <si>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</si>
  <si>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</si>
  <si>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</si>
  <si>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</si>
  <si>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</si>
  <si>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</si>
  <si>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</si>
  <si>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</si>
  <si>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</si>
  <si>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</si>
  <si>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</si>
  <si>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</si>
  <si>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</si>
  <si>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</si>
  <si>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</si>
  <si>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</si>
  <si>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</si>
  <si>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</si>
  <si>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</si>
  <si>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</si>
  <si>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</si>
  <si>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</si>
  <si>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</si>
  <si>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</si>
  <si>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</si>
  <si>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</si>
  <si>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</si>
  <si>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</si>
  <si>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</si>
  <si>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</si>
  <si>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</si>
  <si>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</si>
  <si>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</si>
  <si>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</si>
  <si>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</si>
  <si>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</si>
  <si>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</si>
  <si>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</si>
  <si>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</si>
  <si>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</si>
  <si>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</si>
  <si>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</si>
  <si>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</si>
  <si>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</si>
  <si>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</si>
  <si>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</si>
  <si>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</si>
  <si>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</si>
  <si>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</si>
  <si>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</si>
  <si>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</si>
  <si>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</si>
  <si>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</si>
  <si>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</si>
  <si>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</si>
  <si>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</si>
  <si>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</si>
  <si>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</si>
  <si>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</si>
  <si>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</si>
  <si>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</si>
  <si>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</si>
  <si>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</si>
  <si>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</si>
  <si>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</si>
  <si>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</si>
  <si>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</si>
  <si>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</si>
  <si>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</si>
  <si>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</si>
  <si>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</si>
  <si>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</si>
  <si>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</si>
  <si>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</si>
  <si>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</si>
  <si>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</si>
  <si>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</si>
  <si>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</si>
  <si>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</si>
  <si>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</si>
  <si>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</si>
  <si>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</si>
  <si>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</si>
  <si>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</si>
  <si>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</si>
  <si>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</si>
  <si>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</si>
  <si>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</si>
  <si>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</si>
  <si>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</si>
  <si>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</si>
  <si>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</si>
  <si>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</si>
  <si>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</si>
  <si>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</si>
  <si>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</si>
  <si>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</si>
  <si>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</si>
  <si>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</si>
  <si>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</si>
  <si>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</si>
  <si>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</si>
  <si>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</si>
  <si>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</si>
  <si>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</si>
  <si>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</si>
  <si>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</si>
  <si>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</si>
  <si>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</si>
  <si>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</si>
  <si>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</si>
  <si>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</si>
  <si>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</si>
  <si>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</si>
  <si>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</si>
  <si>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</si>
  <si>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</si>
  <si>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</si>
  <si>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</si>
  <si>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</si>
  <si>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</si>
  <si>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</si>
  <si>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</si>
  <si>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</si>
  <si>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</si>
  <si>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</si>
  <si>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</si>
  <si>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</si>
  <si>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</si>
  <si>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</si>
  <si>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</si>
  <si>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</si>
  <si>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</si>
  <si>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</si>
  <si>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</si>
  <si>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</si>
  <si>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</si>
  <si>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</si>
  <si>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</si>
  <si>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</si>
  <si>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</si>
  <si>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</si>
  <si>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</si>
  <si>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</si>
  <si>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</si>
  <si>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</si>
  <si>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</si>
  <si>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</si>
  <si>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</si>
  <si>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</si>
  <si>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</si>
  <si>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</si>
  <si>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</si>
  <si>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</si>
  <si>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</si>
  <si>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</si>
  <si>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</si>
  <si>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</si>
  <si>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</si>
  <si>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</si>
  <si>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</si>
  <si>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</si>
  <si>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</si>
  <si>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</si>
  <si>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</si>
  <si>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</si>
  <si>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</si>
  <si>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</si>
  <si>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</si>
  <si>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</si>
  <si>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</si>
  <si>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</si>
  <si>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</si>
  <si>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</si>
  <si>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</si>
  <si>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</si>
  <si>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</si>
  <si>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</si>
  <si>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</si>
  <si>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</si>
  <si>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</si>
  <si>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</si>
  <si>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</si>
  <si>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</si>
  <si>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</si>
  <si>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</si>
  <si>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</si>
  <si>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</si>
  <si>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</si>
  <si>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</si>
  <si>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</si>
  <si>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</si>
  <si>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</si>
  <si>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</si>
  <si>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</si>
  <si>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</si>
  <si>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</si>
  <si>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</si>
  <si>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</si>
  <si>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</si>
  <si>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</si>
  <si>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</si>
  <si>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</si>
  <si>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</si>
  <si>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</si>
  <si>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</si>
  <si>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</si>
  <si>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</si>
  <si>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</si>
  <si>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</si>
  <si>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</si>
  <si>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</si>
  <si>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</si>
  <si>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</si>
  <si>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</si>
  <si>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</si>
  <si>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</si>
  <si>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</si>
  <si>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</si>
  <si>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</si>
  <si>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</si>
  <si>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</si>
  <si>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</si>
  <si>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</si>
  <si>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</si>
  <si>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</si>
  <si>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</si>
  <si>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</si>
  <si>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</si>
  <si>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</si>
  <si>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</si>
  <si>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</si>
  <si>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</si>
  <si>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</si>
  <si>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</si>
  <si>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</si>
  <si>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</si>
  <si>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</si>
  <si>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</si>
  <si>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</si>
  <si>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</si>
  <si>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</si>
  <si>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</si>
  <si>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</si>
  <si>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</si>
  <si>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</si>
  <si>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</si>
  <si>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</si>
  <si>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</si>
  <si>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</si>
  <si>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</si>
  <si>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</si>
  <si>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</si>
  <si>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</si>
  <si>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</si>
  <si>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</si>
  <si>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</si>
  <si>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</si>
  <si>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</si>
  <si>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</si>
  <si>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</si>
  <si>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</si>
  <si>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</si>
  <si>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</si>
  <si>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</si>
  <si>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</si>
  <si>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</si>
  <si>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</si>
  <si>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</si>
  <si>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</si>
  <si>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</si>
  <si>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</si>
  <si>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</si>
  <si>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</si>
  <si>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</si>
  <si>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</si>
  <si>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</si>
  <si>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</si>
  <si>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</si>
  <si>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</si>
  <si>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</si>
  <si>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</si>
  <si>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</si>
  <si>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</si>
  <si>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</si>
  <si>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</si>
  <si>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</si>
  <si>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</si>
  <si>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</si>
  <si>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</si>
  <si>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</si>
  <si>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</si>
  <si>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</si>
  <si>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</si>
  <si>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</si>
  <si>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</si>
  <si>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</si>
  <si>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</si>
  <si>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</si>
  <si>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</si>
  <si>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</si>
  <si>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</si>
  <si>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</si>
  <si>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</si>
  <si>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</si>
  <si>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</si>
  <si>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</si>
  <si>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</si>
  <si>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</si>
  <si>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</si>
  <si>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</si>
  <si>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</si>
  <si>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</si>
  <si>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</si>
  <si>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</si>
  <si>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</si>
  <si>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</si>
  <si>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</si>
  <si>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</si>
  <si>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</si>
  <si>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</si>
  <si>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</si>
  <si>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</si>
  <si>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</si>
  <si>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</si>
  <si>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</si>
  <si>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</si>
  <si>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</si>
  <si>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</si>
  <si>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</si>
  <si>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</si>
  <si>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</si>
  <si>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</si>
  <si>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</si>
  <si>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</si>
  <si>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</si>
  <si>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</si>
  <si>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</si>
  <si>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</si>
  <si>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</si>
  <si>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</si>
  <si>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</si>
  <si>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</si>
  <si>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</si>
  <si>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</si>
  <si>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</si>
  <si>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</si>
  <si>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</si>
  <si>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</si>
  <si>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</si>
  <si>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</si>
  <si>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</si>
  <si>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</si>
  <si>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</si>
  <si>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</si>
  <si>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</si>
  <si>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</si>
  <si>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</si>
  <si>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</si>
  <si>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</si>
  <si>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</si>
  <si>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</si>
  <si>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</si>
  <si>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</si>
  <si>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</si>
  <si>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</si>
  <si>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</si>
  <si>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</si>
  <si>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</si>
  <si>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</si>
  <si>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</si>
  <si>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</si>
  <si>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</si>
  <si>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</si>
  <si>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</si>
  <si>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</si>
  <si>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</si>
  <si>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</si>
  <si>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</si>
  <si>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</si>
  <si>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</si>
  <si>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</si>
  <si>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</si>
  <si>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</si>
  <si>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</si>
  <si>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</si>
  <si>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</si>
  <si>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</si>
  <si>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</si>
  <si>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</si>
  <si>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</si>
  <si>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</si>
  <si>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</si>
  <si>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</si>
  <si>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</si>
  <si>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</si>
  <si>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</si>
  <si>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</si>
  <si>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</si>
  <si>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</si>
  <si>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</si>
  <si>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</si>
  <si>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</si>
  <si>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</si>
  <si>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</si>
  <si>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</si>
  <si>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</si>
  <si>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</si>
  <si>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</si>
  <si>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</si>
  <si>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</si>
  <si>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</si>
  <si>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</si>
  <si>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</si>
  <si>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</si>
  <si>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</si>
  <si>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</si>
  <si>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</si>
  <si>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</si>
  <si>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</si>
  <si>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</si>
  <si>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</si>
  <si>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</si>
  <si>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</si>
  <si>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</si>
  <si>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</si>
  <si>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</si>
  <si>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</si>
  <si>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</si>
  <si>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</si>
  <si>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</si>
  <si>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</si>
  <si>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</si>
  <si>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</si>
  <si>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</si>
  <si>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</si>
  <si>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</si>
  <si>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</si>
  <si>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</si>
  <si>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</si>
  <si>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</si>
  <si>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</si>
  <si>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</si>
  <si>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</si>
  <si>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</si>
  <si>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</si>
  <si>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</si>
  <si>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</si>
  <si>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</si>
  <si>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</si>
  <si>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</si>
  <si>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</si>
  <si>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</si>
  <si>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</si>
  <si>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</si>
  <si>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</si>
  <si>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</si>
  <si>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</si>
  <si>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</si>
  <si>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</si>
  <si>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</si>
  <si>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</si>
  <si>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</si>
  <si>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</si>
  <si>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</si>
  <si>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</si>
  <si>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</si>
  <si>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</si>
  <si>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</si>
  <si>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</si>
  <si>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</si>
  <si>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</si>
  <si>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</si>
  <si>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</si>
  <si>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</si>
  <si>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</si>
  <si>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</si>
  <si>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</si>
  <si>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</si>
  <si>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</si>
  <si>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</si>
  <si>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</si>
  <si>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</si>
  <si>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</si>
  <si>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</si>
  <si>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</si>
  <si>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</si>
  <si>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</si>
  <si>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</si>
  <si>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</si>
  <si>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</si>
  <si>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</si>
  <si>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</si>
  <si>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</si>
  <si>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</si>
  <si>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</si>
  <si>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</si>
  <si>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</si>
  <si>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</si>
  <si>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</si>
  <si>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</si>
  <si>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</si>
  <si>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</si>
  <si>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</si>
  <si>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</si>
  <si>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</si>
  <si>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</si>
  <si>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</si>
  <si>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</si>
  <si>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</si>
  <si>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</si>
  <si>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</si>
  <si>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</si>
  <si>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</si>
  <si>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</si>
  <si>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</si>
  <si>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</si>
  <si>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</si>
  <si>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</si>
  <si>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</si>
  <si>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</si>
  <si>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</si>
  <si>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</si>
  <si>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</si>
  <si>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</si>
  <si>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</si>
  <si>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</si>
  <si>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</si>
  <si>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</si>
  <si>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</si>
  <si>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</si>
  <si>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</si>
  <si>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</si>
  <si>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</si>
  <si>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</si>
  <si>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</si>
  <si>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</si>
  <si>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</si>
  <si>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</si>
  <si>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</si>
  <si>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</si>
  <si>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</si>
  <si>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</si>
  <si>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</si>
  <si>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</si>
  <si>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</si>
  <si>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</si>
  <si>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</si>
  <si>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</si>
  <si>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</si>
  <si>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</si>
  <si>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</si>
  <si>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</si>
  <si>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</si>
  <si>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</si>
  <si>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</si>
  <si>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</si>
  <si>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</si>
  <si>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</si>
  <si>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</si>
  <si>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</si>
  <si>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</si>
  <si>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</si>
  <si>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</si>
  <si>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</si>
  <si>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</si>
  <si>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</si>
  <si>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</si>
  <si>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</si>
  <si>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</si>
  <si>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</si>
  <si>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</si>
  <si>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</si>
  <si>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</si>
  <si>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</si>
  <si>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</si>
  <si>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</si>
  <si>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</si>
  <si>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</si>
  <si>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</si>
  <si>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</si>
  <si>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</si>
  <si>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</si>
  <si>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</si>
  <si>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</si>
  <si>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</si>
  <si>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</si>
  <si>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</si>
  <si>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</si>
  <si>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</si>
  <si>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</si>
  <si>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</si>
  <si>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</si>
  <si>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</si>
  <si>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</si>
  <si>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</si>
  <si>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</si>
  <si>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</si>
  <si>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</si>
  <si>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</si>
  <si>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</si>
  <si>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</si>
  <si>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</si>
  <si>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</si>
  <si>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</si>
  <si>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</si>
  <si>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</si>
  <si>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</si>
  <si>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</si>
  <si>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</si>
  <si>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</si>
  <si>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</si>
  <si>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</si>
  <si>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</si>
  <si>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</si>
  <si>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</si>
  <si>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</si>
  <si>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</si>
  <si>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</si>
  <si>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</si>
  <si>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</si>
  <si>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</si>
  <si>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</si>
  <si>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</si>
  <si>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</si>
  <si>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</si>
  <si>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</si>
  <si>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</si>
  <si>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</si>
  <si>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</si>
  <si>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</si>
  <si>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</si>
  <si>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</si>
  <si>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</si>
  <si>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</si>
  <si>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</si>
  <si>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</si>
  <si>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</si>
  <si>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</si>
  <si>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</si>
  <si>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</si>
  <si>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</si>
  <si>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</si>
  <si>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</si>
  <si>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</si>
  <si>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</si>
  <si>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</si>
  <si>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</si>
  <si>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</si>
  <si>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</si>
  <si>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</si>
  <si>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</si>
  <si>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</si>
  <si>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</si>
  <si>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</si>
  <si>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</si>
  <si>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</si>
  <si>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</si>
  <si>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</si>
  <si>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</si>
  <si>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</si>
  <si>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</si>
  <si>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</si>
  <si>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</si>
  <si>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</si>
  <si>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</si>
  <si>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</si>
  <si>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</si>
  <si>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</si>
  <si>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</si>
  <si>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</si>
  <si>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</si>
  <si>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</si>
  <si>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</si>
  <si>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</si>
  <si>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</si>
  <si>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</si>
  <si>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</si>
  <si>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</si>
  <si>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</si>
  <si>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</si>
  <si>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</si>
  <si>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</si>
  <si>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</si>
  <si>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</si>
  <si>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</si>
  <si>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</si>
  <si>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</si>
  <si>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</si>
  <si>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</si>
  <si>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</si>
  <si>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</si>
  <si>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</si>
  <si>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</si>
  <si>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</si>
  <si>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</si>
  <si>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</si>
  <si>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</si>
  <si>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</si>
  <si>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</si>
  <si>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</si>
  <si>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</si>
  <si>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</si>
  <si>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</si>
  <si>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</si>
  <si>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</si>
  <si>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</si>
  <si>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</si>
  <si>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</si>
  <si>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</si>
  <si>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</si>
  <si>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</si>
  <si>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</si>
  <si>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</si>
  <si>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</si>
  <si>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</si>
  <si>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</si>
  <si>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</si>
  <si>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</si>
  <si>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</si>
  <si>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</si>
  <si>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</si>
  <si>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</si>
  <si>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</si>
  <si>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</si>
  <si>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</si>
  <si>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</si>
  <si>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</si>
  <si>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</si>
  <si>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</si>
  <si>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</si>
  <si>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</si>
  <si>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</si>
  <si>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</si>
  <si>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</si>
  <si>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</si>
  <si>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</si>
  <si>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</si>
  <si>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</si>
  <si>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</si>
  <si>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</si>
  <si>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</si>
  <si>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</si>
  <si>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</si>
  <si>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</si>
  <si>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</si>
  <si>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</si>
  <si>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</si>
  <si>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</si>
  <si>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</si>
  <si>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</si>
  <si>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</si>
  <si>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</si>
  <si>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</si>
  <si>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</si>
  <si>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</si>
  <si>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</si>
  <si>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</si>
  <si>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</si>
  <si>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</si>
  <si>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</si>
  <si>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</si>
  <si>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</si>
  <si>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</si>
  <si>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</si>
  <si>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</si>
  <si>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</si>
  <si>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</si>
  <si>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</si>
  <si>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</si>
  <si>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</si>
  <si>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</si>
  <si>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</si>
  <si>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</si>
  <si>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</si>
  <si>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</si>
  <si>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</si>
  <si>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</si>
  <si>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</si>
  <si>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</si>
  <si>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</si>
  <si>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</si>
  <si>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</si>
  <si>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</si>
  <si>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</si>
  <si>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</si>
  <si>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</si>
  <si>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</si>
  <si>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</si>
  <si>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</si>
  <si>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</si>
  <si>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</si>
  <si>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</si>
  <si>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</si>
  <si>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</si>
  <si>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</si>
  <si>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</si>
  <si>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</si>
  <si>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</si>
  <si>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</si>
  <si>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</si>
  <si>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</si>
  <si>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</si>
  <si>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</si>
  <si>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</si>
  <si>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</si>
  <si>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</si>
  <si>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</si>
  <si>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</si>
  <si>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</si>
  <si>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</si>
  <si>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</si>
  <si>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</si>
  <si>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</si>
  <si>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</si>
  <si>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</si>
  <si>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</si>
  <si>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</si>
  <si>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</si>
  <si>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</si>
  <si>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</si>
  <si>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</si>
  <si>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</si>
  <si>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</si>
  <si>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</si>
  <si>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</si>
  <si>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</si>
  <si>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</si>
  <si>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</si>
  <si>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</si>
  <si>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</si>
  <si>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</si>
  <si>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</si>
  <si>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</si>
  <si>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</si>
  <si>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</si>
  <si>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</si>
  <si>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</si>
  <si>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</si>
  <si>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</si>
  <si>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</si>
  <si>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</si>
  <si>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</si>
  <si>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</si>
  <si>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</si>
  <si>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</si>
  <si>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</si>
  <si>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</si>
  <si>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</si>
  <si>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</si>
  <si>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</si>
  <si>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</si>
  <si>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</si>
  <si>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</si>
  <si>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</si>
  <si>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</si>
  <si>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</si>
  <si>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</si>
  <si>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</si>
  <si>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</si>
  <si>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</si>
  <si>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</si>
  <si>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</si>
  <si>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</si>
  <si>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</si>
  <si>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</si>
  <si>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</si>
  <si>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</si>
  <si>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</si>
  <si>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</si>
  <si>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</si>
  <si>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</si>
  <si>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</si>
  <si>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</si>
  <si>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</si>
  <si>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</si>
  <si>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</si>
  <si>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</si>
  <si>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</si>
  <si>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</si>
  <si>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</si>
  <si>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</si>
  <si>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</si>
  <si>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</si>
  <si>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</si>
  <si>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</si>
  <si>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</si>
  <si>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</si>
  <si>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</si>
  <si>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</si>
  <si>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</si>
  <si>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</si>
  <si>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</si>
  <si>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</si>
  <si>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</si>
  <si>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</si>
  <si>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</si>
  <si>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</si>
  <si>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</si>
  <si>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</si>
  <si>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</si>
  <si>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</si>
  <si>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</si>
  <si>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</si>
  <si>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</si>
  <si>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</si>
  <si>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</si>
  <si>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</si>
  <si>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</si>
  <si>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</si>
  <si>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</si>
  <si>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</si>
  <si>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</si>
  <si>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</si>
  <si>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</si>
  <si>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</si>
  <si>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</si>
  <si>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</si>
  <si>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</si>
  <si>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</si>
  <si>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</si>
  <si>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</si>
  <si>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</si>
  <si>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</si>
  <si>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</si>
  <si>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</si>
  <si>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</si>
  <si>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</si>
  <si>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</si>
  <si>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</si>
  <si>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</si>
  <si>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</si>
  <si>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</si>
  <si>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</si>
  <si>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</si>
  <si>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</si>
  <si>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</si>
  <si>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</si>
  <si>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</si>
  <si>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</si>
  <si>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</si>
  <si>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</si>
  <si>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</si>
  <si>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</si>
  <si>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</si>
  <si>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</si>
  <si>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</si>
  <si>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</si>
  <si>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</si>
  <si>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</si>
  <si>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</si>
  <si>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</si>
  <si>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</si>
  <si>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</si>
  <si>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</si>
  <si>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</si>
  <si>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</si>
  <si>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</si>
  <si>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</si>
  <si>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</si>
  <si>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</si>
  <si>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</si>
  <si>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</si>
  <si>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</si>
  <si>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</si>
  <si>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</si>
  <si>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</si>
  <si>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</si>
  <si>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</si>
  <si>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</si>
  <si>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</si>
  <si>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</si>
  <si>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</si>
  <si>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</si>
  <si>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</si>
  <si>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</si>
  <si>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</si>
  <si>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</si>
  <si>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</si>
  <si>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</si>
  <si>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</si>
  <si>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</si>
  <si>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</si>
  <si>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</si>
  <si>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</si>
  <si>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</si>
  <si>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</si>
  <si>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</si>
  <si>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</si>
  <si>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</si>
  <si>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</si>
  <si>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</si>
  <si>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</si>
  <si>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</si>
  <si>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</si>
  <si>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</si>
  <si>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</si>
  <si>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</si>
  <si>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</si>
  <si>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</si>
  <si>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</si>
  <si>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</si>
  <si>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</si>
  <si>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</si>
  <si>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</si>
  <si>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</si>
  <si>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</si>
  <si>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</si>
  <si>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</si>
  <si>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</si>
  <si>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</si>
  <si>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</si>
  <si>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</si>
  <si>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</si>
  <si>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</si>
  <si>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</si>
  <si>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</si>
  <si>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</si>
  <si>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</si>
  <si>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</si>
  <si>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</si>
  <si>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</si>
  <si>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</si>
  <si>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</si>
  <si>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</si>
  <si>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</si>
  <si>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</si>
  <si>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</si>
  <si>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</si>
  <si>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</si>
  <si>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</si>
  <si>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</si>
  <si>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</si>
  <si>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</si>
  <si>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</si>
  <si>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</si>
  <si>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</si>
  <si>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</si>
  <si>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</si>
  <si>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</si>
  <si>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</si>
  <si>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</si>
  <si>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</si>
  <si>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</si>
  <si>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</si>
  <si>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</si>
  <si>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</si>
  <si>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</si>
  <si>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</si>
  <si>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</si>
  <si>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</si>
  <si>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</si>
  <si>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</si>
  <si>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</si>
  <si>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</si>
  <si>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</si>
  <si>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</si>
  <si>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</si>
  <si>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</si>
  <si>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</si>
  <si>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</si>
  <si>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</si>
  <si>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</si>
  <si>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</si>
  <si>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</si>
  <si>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</si>
  <si>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</si>
  <si>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</si>
  <si>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</si>
  <si>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</si>
  <si>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</si>
  <si>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</si>
  <si>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</si>
  <si>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</si>
  <si>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</si>
  <si>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</si>
  <si>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</si>
  <si>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</si>
  <si>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</si>
  <si>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</si>
  <si>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</si>
  <si>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</si>
  <si>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</si>
  <si>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</si>
  <si>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</si>
  <si>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</si>
  <si>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</si>
  <si>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</si>
  <si>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</si>
  <si>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</si>
  <si>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</si>
  <si>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</si>
  <si>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</si>
  <si>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</si>
  <si>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</si>
  <si>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</si>
  <si>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</si>
  <si>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</si>
  <si>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</si>
  <si>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</si>
  <si>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</si>
  <si>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</si>
  <si>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</si>
  <si>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</si>
  <si>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</si>
  <si>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</si>
  <si>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</si>
  <si>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</si>
  <si>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</si>
  <si>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</si>
  <si>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</si>
  <si>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</si>
  <si>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</si>
  <si>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</si>
  <si>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</si>
  <si>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</si>
  <si>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</si>
  <si>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</si>
  <si>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</si>
  <si>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</si>
  <si>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</si>
  <si>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</si>
  <si>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</si>
  <si>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</si>
  <si>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</si>
  <si>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</si>
  <si>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</si>
  <si>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</si>
  <si>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</si>
  <si>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</si>
  <si>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</si>
  <si>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</si>
  <si>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</si>
  <si>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</si>
  <si>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</si>
  <si>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</si>
  <si>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</si>
  <si>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</si>
  <si>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</si>
  <si>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</si>
  <si>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</si>
  <si>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</si>
  <si>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</si>
  <si>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</si>
  <si>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</si>
  <si>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</si>
  <si>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</si>
  <si>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</si>
  <si>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</si>
  <si>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</si>
  <si>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</si>
  <si>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</si>
  <si>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</si>
  <si>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</si>
  <si>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</si>
  <si>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</si>
  <si>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</si>
  <si>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</si>
  <si>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</si>
  <si>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</si>
  <si>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</si>
  <si>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</si>
  <si>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</si>
  <si>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</si>
  <si>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</si>
  <si>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</si>
  <si>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</si>
  <si>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</si>
  <si>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</si>
  <si>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</si>
  <si>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</si>
  <si>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</si>
  <si>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</si>
  <si>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</si>
  <si>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</si>
  <si>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</si>
  <si>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</si>
  <si>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</si>
  <si>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</si>
  <si>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</si>
  <si>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</si>
  <si>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</si>
  <si>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</si>
  <si>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</si>
  <si>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</si>
  <si>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</si>
  <si>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</si>
  <si>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</si>
  <si>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</si>
  <si>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</si>
  <si>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</si>
  <si>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</si>
  <si>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</si>
  <si>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</si>
  <si>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</si>
  <si>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</si>
  <si>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</si>
  <si>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</si>
  <si>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</si>
  <si>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</si>
  <si>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</si>
  <si>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</si>
  <si>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</si>
  <si>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</si>
  <si>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</si>
  <si>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</si>
  <si>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</si>
  <si>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</si>
  <si>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</si>
  <si>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</si>
  <si>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</si>
  <si>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</si>
  <si>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</si>
  <si>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</si>
  <si>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</si>
  <si>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</si>
  <si>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</si>
  <si>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</si>
  <si>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</si>
  <si>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</si>
  <si>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</si>
  <si>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</si>
  <si>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</si>
  <si>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</si>
  <si>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</si>
  <si>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</si>
  <si>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</si>
  <si>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</si>
  <si>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</si>
  <si>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</si>
  <si>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</si>
  <si>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</si>
  <si>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</si>
  <si>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</si>
  <si>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</si>
  <si>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</si>
  <si>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</si>
  <si>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</si>
  <si>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</si>
  <si>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</si>
  <si>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</si>
  <si>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</si>
  <si>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</si>
  <si>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</si>
  <si>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</si>
  <si>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</si>
  <si>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</si>
  <si>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</si>
  <si>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</si>
  <si>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</si>
  <si>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</si>
  <si>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</si>
  <si>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</si>
  <si>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</si>
  <si>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</si>
  <si>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</si>
  <si>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</si>
  <si>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</si>
  <si>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</si>
  <si>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</si>
  <si>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</si>
  <si>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</si>
  <si>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</si>
  <si>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</si>
  <si>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</si>
  <si>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</si>
  <si>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</si>
  <si>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</si>
  <si>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</si>
  <si>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</si>
  <si>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</si>
  <si>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</si>
  <si>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</si>
  <si>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</si>
  <si>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</si>
  <si>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</si>
  <si>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</si>
  <si>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</si>
  <si>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</si>
  <si>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</si>
  <si>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</si>
  <si>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</si>
  <si>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</si>
  <si>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</si>
  <si>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</si>
  <si>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</si>
  <si>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</si>
  <si>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</si>
  <si>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</si>
  <si>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</si>
  <si>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</si>
  <si>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</si>
  <si>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</si>
  <si>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</si>
  <si>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</si>
  <si>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</si>
  <si>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</si>
  <si>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</si>
  <si>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</si>
  <si>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</si>
  <si>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</si>
  <si>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</si>
  <si>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</si>
  <si>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</si>
  <si>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</si>
  <si>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</si>
  <si>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</si>
  <si>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</si>
  <si>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</si>
  <si>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</si>
  <si>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</si>
  <si>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</si>
  <si>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</si>
  <si>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</si>
  <si>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</si>
  <si>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</si>
  <si>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</si>
  <si>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</si>
  <si>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</si>
  <si>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</si>
  <si>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</si>
  <si>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</si>
  <si>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</si>
  <si>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</si>
  <si>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</si>
  <si>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</si>
  <si>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</si>
  <si>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</si>
  <si>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</si>
  <si>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</si>
  <si>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</si>
  <si>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</si>
  <si>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</si>
  <si>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</si>
  <si>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</si>
  <si>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</si>
  <si>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</si>
  <si>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</si>
  <si>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</si>
  <si>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</si>
  <si>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</si>
  <si>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</si>
  <si>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</si>
  <si>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</si>
  <si>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</si>
  <si>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</si>
  <si>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</si>
  <si>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</si>
  <si>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</si>
  <si>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</si>
  <si>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</si>
  <si>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</si>
  <si>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</si>
  <si>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</si>
  <si>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</si>
  <si>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</si>
  <si>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</si>
  <si>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</si>
  <si>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</si>
  <si>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</si>
  <si>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</si>
  <si>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</si>
  <si>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</si>
  <si>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</si>
  <si>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</si>
  <si>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</si>
  <si>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</si>
  <si>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</si>
  <si>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</si>
  <si>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</si>
  <si>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</si>
  <si>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</si>
  <si>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</si>
  <si>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</si>
  <si>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</si>
  <si>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</si>
  <si>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</si>
  <si>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</si>
  <si>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</si>
  <si>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</si>
  <si>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</si>
  <si>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</si>
  <si>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</si>
  <si>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</si>
  <si>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</si>
  <si>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</si>
  <si>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</si>
  <si>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</si>
  <si>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</si>
  <si>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</si>
  <si>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</si>
  <si>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</si>
  <si>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</si>
  <si>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</si>
  <si>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</si>
  <si>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</si>
  <si>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</si>
  <si>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</si>
  <si>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</si>
  <si>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</si>
  <si>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</si>
  <si>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</si>
  <si>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</si>
  <si>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</si>
  <si>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</si>
  <si>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</si>
  <si>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</si>
  <si>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</si>
  <si>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</si>
  <si>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</si>
  <si>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</si>
  <si>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</si>
  <si>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</si>
  <si>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</si>
  <si>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</si>
  <si>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</si>
  <si>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</si>
  <si>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</si>
  <si>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</si>
  <si>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</si>
  <si>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</si>
  <si>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</si>
  <si>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</si>
  <si>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</si>
  <si>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</si>
  <si>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</si>
  <si>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</si>
  <si>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</si>
  <si>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</si>
  <si>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</si>
  <si>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</si>
  <si>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</si>
  <si>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</si>
  <si>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</si>
  <si>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</si>
  <si>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</si>
  <si>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</si>
  <si>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</si>
  <si>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</si>
  <si>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</si>
  <si>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</si>
  <si>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</si>
  <si>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</si>
  <si>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</si>
  <si>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</si>
  <si>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</si>
  <si>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</si>
  <si>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</si>
  <si>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</si>
  <si>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</si>
  <si>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</si>
  <si>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</si>
  <si>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</si>
  <si>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</si>
  <si>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</si>
  <si>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</si>
  <si>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</si>
  <si>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</si>
  <si>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</si>
  <si>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</si>
  <si>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</si>
  <si>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</si>
  <si>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</si>
  <si>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</si>
  <si>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</si>
  <si>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</si>
  <si>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</si>
  <si>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</si>
  <si>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</si>
  <si>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</si>
  <si>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</si>
  <si>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</si>
  <si>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</si>
  <si>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</si>
  <si>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</si>
  <si>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</si>
  <si>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</si>
  <si>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</si>
  <si>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</si>
  <si>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</si>
  <si>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</si>
  <si>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</si>
  <si>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</si>
  <si>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</si>
  <si>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</si>
  <si>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</si>
  <si>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</si>
  <si>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</si>
  <si>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</si>
  <si>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</si>
  <si>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</si>
  <si>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</si>
  <si>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</si>
  <si>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</si>
  <si>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</si>
  <si>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</si>
  <si>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</si>
  <si>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</si>
  <si>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</si>
  <si>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</si>
  <si>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</si>
  <si>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</si>
  <si>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</si>
  <si>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</si>
  <si>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</si>
  <si>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</si>
  <si>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</si>
  <si>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</si>
  <si>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</si>
  <si>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</si>
  <si>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</si>
  <si>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</si>
  <si>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</si>
  <si>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</si>
  <si>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</si>
  <si>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</si>
  <si>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</si>
  <si>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</si>
  <si>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</si>
  <si>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</si>
  <si>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</si>
  <si>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</si>
  <si>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</si>
  <si>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</si>
  <si>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</si>
  <si>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</si>
  <si>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</si>
  <si>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</si>
  <si>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</si>
  <si>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</si>
  <si>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</si>
  <si>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</si>
  <si>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</si>
  <si>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</si>
  <si>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</si>
  <si>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</si>
  <si>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</si>
  <si>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</si>
  <si>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</si>
  <si>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</si>
  <si>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</si>
  <si>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</si>
  <si>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</si>
  <si>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</si>
  <si>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</si>
  <si>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</si>
  <si>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</si>
  <si>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</si>
  <si>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</si>
  <si>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</si>
  <si>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</si>
  <si>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</si>
  <si>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</si>
  <si>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</si>
  <si>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</si>
  <si>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</si>
  <si>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</si>
  <si>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</si>
  <si>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</si>
  <si>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</si>
  <si>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</si>
  <si>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</si>
  <si>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</si>
  <si>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</si>
  <si>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</si>
  <si>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</si>
  <si>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</si>
  <si>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</si>
  <si>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</si>
  <si>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</si>
  <si>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</si>
  <si>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</si>
  <si>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</si>
  <si>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</si>
  <si>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</si>
  <si>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</si>
  <si>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</si>
  <si>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</si>
  <si>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</si>
  <si>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</si>
  <si>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</si>
  <si>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</si>
  <si>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</si>
  <si>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</si>
  <si>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</si>
  <si>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</si>
  <si>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</si>
  <si>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</si>
  <si>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</si>
  <si>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</si>
  <si>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</si>
  <si>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</si>
  <si>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</si>
  <si>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</si>
  <si>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</si>
  <si>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</si>
  <si>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</si>
  <si>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</si>
  <si>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</si>
  <si>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</si>
  <si>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</si>
  <si>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</si>
  <si>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</si>
  <si>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</si>
  <si>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</si>
  <si>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</si>
  <si>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</si>
  <si>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</si>
  <si>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</si>
  <si>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</si>
  <si>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</si>
  <si>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</si>
  <si>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</si>
  <si>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</si>
  <si>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</si>
  <si>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</si>
  <si>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</si>
  <si>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</si>
  <si>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</si>
  <si>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</si>
  <si>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</si>
  <si>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</si>
  <si>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</si>
  <si>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</si>
  <si>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</si>
  <si>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</si>
  <si>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</si>
  <si>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</si>
  <si>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</si>
  <si>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</si>
  <si>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</si>
  <si>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</si>
  <si>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</si>
  <si>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</si>
  <si>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</si>
  <si>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</si>
  <si>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</si>
  <si>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</si>
  <si>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</si>
  <si>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</si>
  <si>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</si>
  <si>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</si>
  <si>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</si>
  <si>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</si>
  <si>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</si>
  <si>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</si>
  <si>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</si>
  <si>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</si>
  <si>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</si>
  <si>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</si>
  <si>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</si>
  <si>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</si>
  <si>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</si>
  <si>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</si>
  <si>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</si>
  <si>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</si>
  <si>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</si>
  <si>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</si>
  <si>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</si>
  <si>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</si>
  <si>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</si>
  <si>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</si>
  <si>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</si>
  <si>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</si>
  <si>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</si>
  <si>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</si>
  <si>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</si>
  <si>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</si>
  <si>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</si>
  <si>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</si>
  <si>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</si>
  <si>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</si>
  <si>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</si>
  <si>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</si>
  <si>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</si>
  <si>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</si>
  <si>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</si>
  <si>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</si>
  <si>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</si>
  <si>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</si>
  <si>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</si>
  <si>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</si>
  <si>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</si>
  <si>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</si>
  <si>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</si>
  <si>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</si>
  <si>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</si>
  <si>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</si>
  <si>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</si>
  <si>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</si>
  <si>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</si>
  <si>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</si>
  <si>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</si>
  <si>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</si>
  <si>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</si>
  <si>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</si>
  <si>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</si>
  <si>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</si>
  <si>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</si>
  <si>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</si>
  <si>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</si>
  <si>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</si>
  <si>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</si>
  <si>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</si>
  <si>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</si>
  <si>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</si>
  <si>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</si>
  <si>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</si>
  <si>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</si>
  <si>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</si>
  <si>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</si>
  <si>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</si>
  <si>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</si>
  <si>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</si>
  <si>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</si>
  <si>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</si>
  <si>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</si>
  <si>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</si>
  <si>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</si>
  <si>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</si>
  <si>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</si>
  <si>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</si>
  <si>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</si>
  <si>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</si>
  <si>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</si>
  <si>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</si>
  <si>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</si>
  <si>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</si>
  <si>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</si>
  <si>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</si>
  <si>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</si>
  <si>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</si>
  <si>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</si>
  <si>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</si>
  <si>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</si>
  <si>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</si>
  <si>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</si>
  <si>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</si>
  <si>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</si>
  <si>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</si>
  <si>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</si>
  <si>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</si>
  <si>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</si>
  <si>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</si>
  <si>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</si>
  <si>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</si>
  <si>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</si>
  <si>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</si>
  <si>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</si>
  <si>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</si>
  <si>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</si>
  <si>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</si>
  <si>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</si>
  <si>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</si>
  <si>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</si>
  <si>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</si>
  <si>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</si>
  <si>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</si>
  <si>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</si>
  <si>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</si>
  <si>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</si>
  <si>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</si>
  <si>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</si>
  <si>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</si>
  <si>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</si>
  <si>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</si>
  <si>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</si>
  <si>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</si>
  <si>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</si>
  <si>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</si>
  <si>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</si>
  <si>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</si>
  <si>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</si>
  <si>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</si>
  <si>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</si>
  <si>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</si>
  <si>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</si>
  <si>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</si>
  <si>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</si>
  <si>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</si>
  <si>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</si>
  <si>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</si>
  <si>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</si>
  <si>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</si>
  <si>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</si>
  <si>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</si>
  <si>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</si>
  <si>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</si>
  <si>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</si>
  <si>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</si>
  <si>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</si>
  <si>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</si>
  <si>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</si>
  <si>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</si>
  <si>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</si>
  <si>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</si>
  <si>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</si>
  <si>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</si>
  <si>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</si>
  <si>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</si>
  <si>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</si>
  <si>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</si>
  <si>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</si>
  <si>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</si>
  <si>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</si>
  <si>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</si>
  <si>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</si>
  <si>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</si>
  <si>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</si>
  <si>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</si>
  <si>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</si>
  <si>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</si>
  <si>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</si>
  <si>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</si>
  <si>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</si>
  <si>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</si>
  <si>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</si>
  <si>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</si>
  <si>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</si>
  <si>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</si>
  <si>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</si>
  <si>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</si>
  <si>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</si>
  <si>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</si>
  <si>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</si>
  <si>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</si>
  <si>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</si>
  <si>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</si>
  <si>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</si>
  <si>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</si>
  <si>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</si>
  <si>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</si>
  <si>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</si>
  <si>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</si>
  <si>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</si>
  <si>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</si>
  <si>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</si>
  <si>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</si>
  <si>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</si>
  <si>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</si>
  <si>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</si>
  <si>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</si>
  <si>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</si>
  <si>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</si>
  <si>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</si>
  <si>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</si>
  <si>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</si>
  <si>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</si>
  <si>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</si>
  <si>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</si>
  <si>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</si>
  <si>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</si>
  <si>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</si>
  <si>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</si>
  <si>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</si>
  <si>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</si>
  <si>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</si>
  <si>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</si>
  <si>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</si>
  <si>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</si>
  <si>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</si>
  <si>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</si>
  <si>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</si>
  <si>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</si>
  <si>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</si>
  <si>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</si>
  <si>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</si>
  <si>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</si>
  <si>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</si>
  <si>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</si>
  <si>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</si>
  <si>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</si>
  <si>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</si>
  <si>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</si>
  <si>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</si>
  <si>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</si>
  <si>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</si>
  <si>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</si>
  <si>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</si>
  <si>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</si>
  <si>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</si>
  <si>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</si>
  <si>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</si>
  <si>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</si>
  <si>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</si>
  <si>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</si>
  <si>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</si>
  <si>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</si>
  <si>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</si>
  <si>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</si>
  <si>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</si>
  <si>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</si>
  <si>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</si>
  <si>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</si>
  <si>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</si>
  <si>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</si>
  <si>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</si>
  <si>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</si>
  <si>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</si>
  <si>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</si>
  <si>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</si>
  <si>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</si>
  <si>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</si>
  <si>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</si>
  <si>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</si>
  <si>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</si>
  <si>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</si>
  <si>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</si>
  <si>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</si>
  <si>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</si>
  <si>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</si>
  <si>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</si>
  <si>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</si>
  <si>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</si>
  <si>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</si>
  <si>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</si>
  <si>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</si>
  <si>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</si>
  <si>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</si>
  <si>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</si>
  <si>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</si>
  <si>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</si>
  <si>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</si>
  <si>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</si>
  <si>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</si>
  <si>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</si>
  <si>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</si>
  <si>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</si>
  <si>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</si>
  <si>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</si>
  <si>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</si>
  <si>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</si>
  <si>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</si>
  <si>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</si>
  <si>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</si>
  <si>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</si>
  <si>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</si>
  <si>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</si>
  <si>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</si>
  <si>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</si>
  <si>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</si>
  <si>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</si>
  <si>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</si>
  <si>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</si>
  <si>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</si>
  <si>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</si>
  <si>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</si>
  <si>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</si>
  <si>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</si>
  <si>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</si>
  <si>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</si>
  <si>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</si>
  <si>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</si>
  <si>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</si>
  <si>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</si>
  <si>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</si>
  <si>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</si>
  <si>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</si>
  <si>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</si>
  <si>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</si>
  <si>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</si>
  <si>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</si>
  <si>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</si>
  <si>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</si>
  <si>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</si>
  <si>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</si>
  <si>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</si>
  <si>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</si>
  <si>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</si>
  <si>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</si>
  <si>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</si>
  <si>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</si>
  <si>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</si>
  <si>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</si>
  <si>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</si>
  <si>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</si>
  <si>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</si>
  <si>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</si>
  <si>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</si>
  <si>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</si>
  <si>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</si>
  <si>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</si>
  <si>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</si>
  <si>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</si>
  <si>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</si>
  <si>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</si>
  <si>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</si>
  <si>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</si>
  <si>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</si>
  <si>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</si>
  <si>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</si>
  <si>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</si>
  <si>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</si>
  <si>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</si>
  <si>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</si>
  <si>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</si>
  <si>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</si>
  <si>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</si>
  <si>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</si>
  <si>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</si>
  <si>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</si>
  <si>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</si>
  <si>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</si>
  <si>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</si>
  <si>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</si>
  <si>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</si>
  <si>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</si>
  <si>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</si>
  <si>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</si>
  <si>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</si>
  <si>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</si>
  <si>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</si>
  <si>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</si>
  <si>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</si>
  <si>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</si>
  <si>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</si>
  <si>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</si>
  <si>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</si>
  <si>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</si>
  <si>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</si>
  <si>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</si>
  <si>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</si>
  <si>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</si>
  <si>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</si>
  <si>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</si>
  <si>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</si>
  <si>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</si>
  <si>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</si>
  <si>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</si>
  <si>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</si>
  <si>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</si>
  <si>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</si>
  <si>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</si>
  <si>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</si>
  <si>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</si>
  <si>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</si>
  <si>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</si>
  <si>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</si>
  <si>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</si>
  <si>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</si>
  <si>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</si>
  <si>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</si>
  <si>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</si>
  <si>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</si>
  <si>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</si>
  <si>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</si>
  <si>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</si>
  <si>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</si>
  <si>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</si>
  <si>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</si>
  <si>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</si>
  <si>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</si>
  <si>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</si>
  <si>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</si>
  <si>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</si>
  <si>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</si>
  <si>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</si>
  <si>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</si>
  <si>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</si>
  <si>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</si>
  <si>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</si>
  <si>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</si>
  <si>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</si>
  <si>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</si>
  <si>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</si>
  <si>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</si>
  <si>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</si>
  <si>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</si>
  <si>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</si>
  <si>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</si>
  <si>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</si>
  <si>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</si>
  <si>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</si>
  <si>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</si>
  <si>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</si>
  <si>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</si>
  <si>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</si>
  <si>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</si>
  <si>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</si>
  <si>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</si>
  <si>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</si>
  <si>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</si>
  <si>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</si>
  <si>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</si>
  <si>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</si>
  <si>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</si>
  <si>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</si>
  <si>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</si>
  <si>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</si>
  <si>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</si>
  <si>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</si>
  <si>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</si>
  <si>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</si>
  <si>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</si>
  <si>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</si>
  <si>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</si>
  <si>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</si>
  <si>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</si>
  <si>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</si>
  <si>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</si>
  <si>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</si>
  <si>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</si>
  <si>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</si>
  <si>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</si>
  <si>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</si>
  <si>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</si>
  <si>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</si>
  <si>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</si>
  <si>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</si>
  <si>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</si>
  <si>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</si>
  <si>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</si>
  <si>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</si>
  <si>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</si>
  <si>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</si>
  <si>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</si>
  <si>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</si>
  <si>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</si>
  <si>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</si>
  <si>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</si>
  <si>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</si>
  <si>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</si>
  <si>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</si>
  <si>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</si>
  <si>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</si>
  <si>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</si>
  <si>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</si>
  <si>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</si>
  <si>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</si>
  <si>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</si>
  <si>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</si>
  <si>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</si>
  <si>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</si>
  <si>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</si>
  <si>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</si>
  <si>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</si>
  <si>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</si>
  <si>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</si>
  <si>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</si>
  <si>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</si>
  <si>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</si>
  <si>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</si>
  <si>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</si>
  <si>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</si>
  <si>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</si>
  <si>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</si>
  <si>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</si>
  <si>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</si>
  <si>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</si>
  <si>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</si>
  <si>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</si>
  <si>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</si>
  <si>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</si>
  <si>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</si>
  <si>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</si>
  <si>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</si>
  <si>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</si>
  <si>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</si>
  <si>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</si>
  <si>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</si>
  <si>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</si>
  <si>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</si>
  <si>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</si>
  <si>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</si>
  <si>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</si>
  <si>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</si>
  <si>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</si>
  <si>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</si>
  <si>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</si>
  <si>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</si>
  <si>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</si>
  <si>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</si>
  <si>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</si>
  <si>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</si>
  <si>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</si>
  <si>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</si>
  <si>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</si>
  <si>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</si>
  <si>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</si>
  <si>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</si>
  <si>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</si>
  <si>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</si>
  <si>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</si>
  <si>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</si>
  <si>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</si>
  <si>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</si>
  <si>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</si>
  <si>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</si>
  <si>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</si>
  <si>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</si>
  <si>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</si>
  <si>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</si>
  <si>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</si>
  <si>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</si>
  <si>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</si>
  <si>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</si>
  <si>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</si>
  <si>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</si>
  <si>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</si>
  <si>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</si>
  <si>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</si>
  <si>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</si>
  <si>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</si>
  <si>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</si>
  <si>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</si>
  <si>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</si>
  <si>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</si>
  <si>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</si>
  <si>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</si>
  <si>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</si>
  <si>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</si>
  <si>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</si>
  <si>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</si>
  <si>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</si>
  <si>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</si>
  <si>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</si>
  <si>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</si>
  <si>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</si>
  <si>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</si>
  <si>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</si>
  <si>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</si>
  <si>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</si>
  <si>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</si>
  <si>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</si>
  <si>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</si>
  <si>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</si>
  <si>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</si>
  <si>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</si>
  <si>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</si>
  <si>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</si>
  <si>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</si>
  <si>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</si>
  <si>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</si>
  <si>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</si>
  <si>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</si>
  <si>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</si>
  <si>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</si>
  <si>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</si>
  <si>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</si>
  <si>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</si>
  <si>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</si>
  <si>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</si>
  <si>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</si>
  <si>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</si>
  <si>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</si>
  <si>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</si>
  <si>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</si>
  <si>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</si>
  <si>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</si>
  <si>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</si>
  <si>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</si>
  <si>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</si>
  <si>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</si>
  <si>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</si>
  <si>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</si>
  <si>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</si>
  <si>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</si>
  <si>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</si>
  <si>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</si>
  <si>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</si>
  <si>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</si>
  <si>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</si>
  <si>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</si>
  <si>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</si>
  <si>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</si>
  <si>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</si>
  <si>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</si>
  <si>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</si>
  <si>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</si>
  <si>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</si>
  <si>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</si>
  <si>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</si>
  <si>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</si>
  <si>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</si>
  <si>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</si>
  <si>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</si>
  <si>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</si>
  <si>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</si>
  <si>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</si>
  <si>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</si>
  <si>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</si>
  <si>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</si>
  <si>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</si>
  <si>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</si>
  <si>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</si>
  <si>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</si>
  <si>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</si>
  <si>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</si>
  <si>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</si>
  <si>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</si>
  <si>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</si>
  <si>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</si>
  <si>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</si>
  <si>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</si>
  <si>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</si>
  <si>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</si>
  <si>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</si>
  <si>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</si>
  <si>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</si>
  <si>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</si>
  <si>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</si>
  <si>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</si>
  <si>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</si>
  <si>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</si>
  <si>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</si>
  <si>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</si>
  <si>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</si>
  <si>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</si>
  <si>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</si>
  <si>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</si>
  <si>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</si>
  <si>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</si>
  <si>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</si>
  <si>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</si>
  <si>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</si>
  <si>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</si>
  <si>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</si>
  <si>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</si>
  <si>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</si>
  <si>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</si>
  <si>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</si>
  <si>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</si>
  <si>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</si>
  <si>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</si>
  <si>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</si>
  <si>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</si>
  <si>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</si>
  <si>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</si>
  <si>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</si>
  <si>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</si>
  <si>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</si>
  <si>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</si>
  <si>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</si>
  <si>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</si>
  <si>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</si>
  <si>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</si>
  <si>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</si>
  <si>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</si>
  <si>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</si>
  <si>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</si>
  <si>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</si>
  <si>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</si>
  <si>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</si>
  <si>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</si>
  <si>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</si>
  <si>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</si>
  <si>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</si>
  <si>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</si>
  <si>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</si>
  <si>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</si>
  <si>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</si>
  <si>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</si>
  <si>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</si>
  <si>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</si>
  <si>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</si>
  <si>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</si>
  <si>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</si>
  <si>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</si>
  <si>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</si>
  <si>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</si>
  <si>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</si>
  <si>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</si>
  <si>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</si>
  <si>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</si>
  <si>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</si>
  <si>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</si>
  <si>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</si>
  <si>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</si>
  <si>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</si>
  <si>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</si>
  <si>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</si>
  <si>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</si>
  <si>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</si>
  <si>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</si>
  <si>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</si>
  <si>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</si>
  <si>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</si>
  <si>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</si>
  <si>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</si>
  <si>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</si>
  <si>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</si>
  <si>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</si>
  <si>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</si>
  <si>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</si>
  <si>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</si>
  <si>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</si>
  <si>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</si>
  <si>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</si>
  <si>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</si>
  <si>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</si>
  <si>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</si>
  <si>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</si>
  <si>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</si>
  <si>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</si>
  <si>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</si>
  <si>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</si>
  <si>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</si>
  <si>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</si>
  <si>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</si>
  <si>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</si>
  <si>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</si>
  <si>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</si>
  <si>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</si>
  <si>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</si>
  <si>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</si>
  <si>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</si>
  <si>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</si>
  <si>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</si>
  <si>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</si>
  <si>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</si>
  <si>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</si>
  <si>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</si>
  <si>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</si>
  <si>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</si>
  <si>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</si>
  <si>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</si>
  <si>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</si>
  <si>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</si>
  <si>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</si>
  <si>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</si>
  <si>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</si>
  <si>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</si>
  <si>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</si>
  <si>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</si>
  <si>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</si>
  <si>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</si>
  <si>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</si>
  <si>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</si>
  <si>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</si>
  <si>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</si>
  <si>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</si>
  <si>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</si>
  <si>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</si>
  <si>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</si>
  <si>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</si>
  <si>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</si>
  <si>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</si>
  <si>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</si>
  <si>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</si>
  <si>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</si>
  <si>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</si>
  <si>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</si>
  <si>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</si>
  <si>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</si>
  <si>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</si>
  <si>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</si>
  <si>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</si>
  <si>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</si>
  <si>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</si>
  <si>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</si>
  <si>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</si>
  <si>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</si>
  <si>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</si>
  <si>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</si>
  <si>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</si>
  <si>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</si>
  <si>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</si>
  <si>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</si>
  <si>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</si>
  <si>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</si>
  <si>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</si>
  <si>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</si>
  <si>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</si>
  <si>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</si>
  <si>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</si>
  <si>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</si>
  <si>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</si>
  <si>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</si>
  <si>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</si>
  <si>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</si>
  <si>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</si>
  <si>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</si>
  <si>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</si>
  <si>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</si>
  <si>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</si>
  <si>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</si>
  <si>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</si>
  <si>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</si>
  <si>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</si>
  <si>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</si>
  <si>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</si>
  <si>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</si>
  <si>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</si>
  <si>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</si>
  <si>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</si>
  <si>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</si>
  <si>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</si>
  <si>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</si>
  <si>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</si>
  <si>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</si>
  <si>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</si>
  <si>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</si>
  <si>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</si>
  <si>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</si>
  <si>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</si>
  <si>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</si>
  <si>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</si>
  <si>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</si>
  <si>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</si>
  <si>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</si>
  <si>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</si>
  <si>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</si>
  <si>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</si>
  <si>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</si>
  <si>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</si>
  <si>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</si>
  <si>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</si>
  <si>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</si>
  <si>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</si>
  <si>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</si>
  <si>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</si>
  <si>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</si>
  <si>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</si>
  <si>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</si>
  <si>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</si>
  <si>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</si>
  <si>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</si>
  <si>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</si>
  <si>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</si>
  <si>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</si>
  <si>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</si>
  <si>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</si>
  <si>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</si>
  <si>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</si>
  <si>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</si>
  <si>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</si>
  <si>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</si>
  <si>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</si>
  <si>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</si>
  <si>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</si>
  <si>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</si>
  <si>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</si>
  <si>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</si>
  <si>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</si>
  <si>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</si>
  <si>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</si>
  <si>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</si>
  <si>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</si>
  <si>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</si>
  <si>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</si>
  <si>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</si>
  <si>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</si>
  <si>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</si>
  <si>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</si>
  <si>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</si>
  <si>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</si>
  <si>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</si>
  <si>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</si>
  <si>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</si>
  <si>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</si>
  <si>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</si>
  <si>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</si>
  <si>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</si>
  <si>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</si>
  <si>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</si>
  <si>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</si>
  <si>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</si>
  <si>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</si>
  <si>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</si>
  <si>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</si>
  <si>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</si>
  <si>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</si>
  <si>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</si>
  <si>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</si>
  <si>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</si>
  <si>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</si>
  <si>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</si>
  <si>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</si>
  <si>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</si>
  <si>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</si>
  <si>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</si>
  <si>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</si>
  <si>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</si>
  <si>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</si>
  <si>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</si>
  <si>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</si>
  <si>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</si>
  <si>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</si>
  <si>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</si>
  <si>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</si>
  <si>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</si>
  <si>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</si>
  <si>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</si>
  <si>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</si>
  <si>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</si>
  <si>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</si>
  <si>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</si>
  <si>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</si>
  <si>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</si>
  <si>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</si>
  <si>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</si>
  <si>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</si>
  <si>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</si>
  <si>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</si>
  <si>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</si>
  <si>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</si>
  <si>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</si>
  <si>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</si>
  <si>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</si>
  <si>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</si>
  <si>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</si>
  <si>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</si>
  <si>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</si>
  <si>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</si>
  <si>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</si>
  <si>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</si>
  <si>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</si>
  <si>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</si>
  <si>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</si>
  <si>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</si>
  <si>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</si>
  <si>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</si>
  <si>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</si>
  <si>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</si>
  <si>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</si>
  <si>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</si>
  <si>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</si>
  <si>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</si>
  <si>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</si>
  <si>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</si>
  <si>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</si>
  <si>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</si>
  <si>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</si>
  <si>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</si>
  <si>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</si>
  <si>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</si>
  <si>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</si>
  <si>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</si>
  <si>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</si>
  <si>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</si>
  <si>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</si>
  <si>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</si>
  <si>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</si>
  <si>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</si>
  <si>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</si>
  <si>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</si>
  <si>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</si>
  <si>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</si>
  <si>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</si>
  <si>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</si>
  <si>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</si>
  <si>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</si>
  <si>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</si>
  <si>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</si>
  <si>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</si>
  <si>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</si>
  <si>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</si>
  <si>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</si>
  <si>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</si>
  <si>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</si>
  <si>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</si>
  <si>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</si>
  <si>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</si>
  <si>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</si>
  <si>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</si>
  <si>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</si>
  <si>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</si>
  <si>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</si>
  <si>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</si>
  <si>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</si>
  <si>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</si>
  <si>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</si>
  <si>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</si>
  <si>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</si>
  <si>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</si>
  <si>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</si>
  <si>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</si>
  <si>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</si>
  <si>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</si>
  <si>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</si>
  <si>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</si>
  <si>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</si>
  <si>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</si>
  <si>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</si>
  <si>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</si>
  <si>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</si>
  <si>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</si>
  <si>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</si>
  <si>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</si>
  <si>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</si>
  <si>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</si>
  <si>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</si>
  <si>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</si>
  <si>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</si>
  <si>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</si>
  <si>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</si>
  <si>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</si>
  <si>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</si>
  <si>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</si>
  <si>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</si>
  <si>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</si>
  <si>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</si>
  <si>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</si>
  <si>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</si>
  <si>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</si>
  <si>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</si>
  <si>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</si>
  <si>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</si>
  <si>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</si>
  <si>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</si>
  <si>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</si>
  <si>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</si>
  <si>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</si>
  <si>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</si>
  <si>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</si>
  <si>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</si>
  <si>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</si>
  <si>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</si>
  <si>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</si>
  <si>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</si>
  <si>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</si>
  <si>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</si>
  <si>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</si>
  <si>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</si>
  <si>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</si>
  <si>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</si>
  <si>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</si>
  <si>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</si>
  <si>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</si>
  <si>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</si>
  <si>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</si>
  <si>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</si>
  <si>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</si>
  <si>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</si>
  <si>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</si>
  <si>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</si>
  <si>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</si>
  <si>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</si>
  <si>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</si>
  <si>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</si>
  <si>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</si>
  <si>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</si>
  <si>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</si>
  <si>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</si>
  <si>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</si>
  <si>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</si>
  <si>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</si>
  <si>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</si>
  <si>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</si>
  <si>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</si>
  <si>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</si>
  <si>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</si>
  <si>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</si>
  <si>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</si>
  <si>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</si>
  <si>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</si>
  <si>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</si>
  <si>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</si>
  <si>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</si>
  <si>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</si>
  <si>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</si>
  <si>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</si>
  <si>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</si>
  <si>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</si>
  <si>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</si>
  <si>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</si>
  <si>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</si>
  <si>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</si>
  <si>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</si>
  <si>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</si>
  <si>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</si>
  <si>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</si>
  <si>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</si>
  <si>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</si>
  <si>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</si>
  <si>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</si>
  <si>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</si>
  <si>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</si>
  <si>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</si>
  <si>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</si>
  <si>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</si>
  <si>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</si>
  <si>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</si>
  <si>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</si>
  <si>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</si>
  <si>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</si>
  <si>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</si>
  <si>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</si>
  <si>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</si>
  <si>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</si>
  <si>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</si>
  <si>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</si>
  <si>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</si>
  <si>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</si>
  <si>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</si>
  <si>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</si>
  <si>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</si>
  <si>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</si>
  <si>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</si>
  <si>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</si>
  <si>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</si>
  <si>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</si>
  <si>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</si>
  <si>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</si>
  <si>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</si>
  <si>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</si>
  <si>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</si>
  <si>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</si>
  <si>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</si>
  <si>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</si>
  <si>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</si>
  <si>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</si>
  <si>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</si>
  <si>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</si>
  <si>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</si>
  <si>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</si>
  <si>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</si>
  <si>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</si>
  <si>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</si>
  <si>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</si>
  <si>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</si>
  <si>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</si>
  <si>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</si>
  <si>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</si>
  <si>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</si>
  <si>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</si>
  <si>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</si>
  <si>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</si>
  <si>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</si>
  <si>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</si>
  <si>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</si>
  <si>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</si>
  <si>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</si>
  <si>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</si>
  <si>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</si>
  <si>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</si>
  <si>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</si>
  <si>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</si>
  <si>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</si>
  <si>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</si>
  <si>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</si>
  <si>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</si>
  <si>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</si>
  <si>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</si>
  <si>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</si>
  <si>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</si>
  <si>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</si>
  <si>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</si>
  <si>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</si>
  <si>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</si>
  <si>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</si>
  <si>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</si>
  <si>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</si>
  <si>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</si>
  <si>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</si>
  <si>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</si>
  <si>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</si>
  <si>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</si>
  <si>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</si>
  <si>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</si>
  <si>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</si>
  <si>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</si>
  <si>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</si>
  <si>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</si>
  <si>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</si>
  <si>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</si>
  <si>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</si>
  <si>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</si>
  <si>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</si>
  <si>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</si>
  <si>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</si>
  <si>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</si>
  <si>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</si>
  <si>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</si>
  <si>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</si>
  <si>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</si>
  <si>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</si>
  <si>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</si>
  <si>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</si>
  <si>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</si>
  <si>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</si>
  <si>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</si>
  <si>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</si>
  <si>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</si>
  <si>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</si>
  <si>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</si>
  <si>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</si>
  <si>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</si>
  <si>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</si>
  <si>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</si>
  <si>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</si>
  <si>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</si>
  <si>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</si>
  <si>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</si>
  <si>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</si>
  <si>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</si>
  <si>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</si>
  <si>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</si>
  <si>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</si>
  <si>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</si>
  <si>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</si>
  <si>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</si>
  <si>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</si>
  <si>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</si>
  <si>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</si>
  <si>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</si>
  <si>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</si>
  <si>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</si>
  <si>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</si>
  <si>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</si>
  <si>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</si>
  <si>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</si>
  <si>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</si>
  <si>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</si>
  <si>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</si>
  <si>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</si>
  <si>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</si>
  <si>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</si>
  <si>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</si>
  <si>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</si>
  <si>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</si>
  <si>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</si>
  <si>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</si>
  <si>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</si>
  <si>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</si>
  <si>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</si>
  <si>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</si>
  <si>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</si>
  <si>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</si>
  <si>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</si>
  <si>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</si>
  <si>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</si>
  <si>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</si>
  <si>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</si>
  <si>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</si>
  <si>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</si>
  <si>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</si>
  <si>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</si>
  <si>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</si>
  <si>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</si>
  <si>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</si>
  <si>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</si>
  <si>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</si>
  <si>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</si>
  <si>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</si>
  <si>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</si>
  <si>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</si>
  <si>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</si>
  <si>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</si>
  <si>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</si>
  <si>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</si>
  <si>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</si>
  <si>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</si>
  <si>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</si>
  <si>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</si>
  <si>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</si>
  <si>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</si>
  <si>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</si>
  <si>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</si>
  <si>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</si>
  <si>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</si>
  <si>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</si>
  <si>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</si>
  <si>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</si>
  <si>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</si>
  <si>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</si>
  <si>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</si>
  <si>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</si>
  <si>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</si>
  <si>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</si>
  <si>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</si>
  <si>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</si>
  <si>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</si>
  <si>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</si>
  <si>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</si>
  <si>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</si>
  <si>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</si>
  <si>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</si>
  <si>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</si>
  <si>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</si>
  <si>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</si>
  <si>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</si>
  <si>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</si>
  <si>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</si>
  <si>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</si>
  <si>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</si>
  <si>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</si>
  <si>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</si>
  <si>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</si>
  <si>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</si>
  <si>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</si>
  <si>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</si>
  <si>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</si>
  <si>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</si>
  <si>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</si>
  <si>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</si>
  <si>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</si>
  <si>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</si>
  <si>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</si>
  <si>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</si>
  <si>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</si>
  <si>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</si>
  <si>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</si>
  <si>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</si>
  <si>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</si>
  <si>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</si>
  <si>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</si>
  <si>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</si>
  <si>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</si>
  <si>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</si>
  <si>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</si>
  <si>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</si>
  <si>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</si>
  <si>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</si>
  <si>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</si>
  <si>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</si>
  <si>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</si>
  <si>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</si>
  <si>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</si>
  <si>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</si>
  <si>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</si>
  <si>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</si>
  <si>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</si>
  <si>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</si>
  <si>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</si>
  <si>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</si>
  <si>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</si>
  <si>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</si>
  <si>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</si>
  <si>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</si>
  <si>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</si>
  <si>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</si>
  <si>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</si>
  <si>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</si>
  <si>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</si>
  <si>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</si>
  <si>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</si>
  <si>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</si>
  <si>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</si>
  <si>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</si>
  <si>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</si>
  <si>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</si>
  <si>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</si>
  <si>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</si>
  <si>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</si>
  <si>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</si>
  <si>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</si>
  <si>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</si>
  <si>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</si>
  <si>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</si>
  <si>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</si>
  <si>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</si>
  <si>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</si>
  <si>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</si>
  <si>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</si>
  <si>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</si>
  <si>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</si>
  <si>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</si>
  <si>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</si>
  <si>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</si>
  <si>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</si>
  <si>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</si>
  <si>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</si>
  <si>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</si>
  <si>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</si>
  <si>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</si>
  <si>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</si>
  <si>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</si>
  <si>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</si>
  <si>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</si>
  <si>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</si>
  <si>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</si>
  <si>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</si>
  <si>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</si>
  <si>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</si>
  <si>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</si>
  <si>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</si>
  <si>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</si>
  <si>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</si>
  <si>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</si>
  <si>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</si>
  <si>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</si>
  <si>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</si>
  <si>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</si>
  <si>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</si>
  <si>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</si>
  <si>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</si>
  <si>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</si>
  <si>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</si>
  <si>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</si>
  <si>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</si>
  <si>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</si>
  <si>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</si>
  <si>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</si>
  <si>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</si>
  <si>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</si>
  <si>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</si>
  <si>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</si>
  <si>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</si>
  <si>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</si>
  <si>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</si>
  <si>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</si>
  <si>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</si>
  <si>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</si>
  <si>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</si>
  <si>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</si>
  <si>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</si>
  <si>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</si>
  <si>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</si>
  <si>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</si>
  <si>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</si>
  <si>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</si>
  <si>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</si>
  <si>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</si>
  <si>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</si>
  <si>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</si>
  <si>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</si>
  <si>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</si>
  <si>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</si>
  <si>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</si>
  <si>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</si>
  <si>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</si>
  <si>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</si>
  <si>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</si>
  <si>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</si>
  <si>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</si>
  <si>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</si>
  <si>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</si>
  <si>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</si>
  <si>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</si>
  <si>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</si>
  <si>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</si>
  <si>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</si>
  <si>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</si>
  <si>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</si>
  <si>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</si>
  <si>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</si>
  <si>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</si>
  <si>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</si>
  <si>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</si>
  <si>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</si>
  <si>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</si>
  <si>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</si>
  <si>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</si>
  <si>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</si>
  <si>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</si>
  <si>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</si>
  <si>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</si>
  <si>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</si>
  <si>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</si>
  <si>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</si>
  <si>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</si>
  <si>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</si>
  <si>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</si>
  <si>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</si>
  <si>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</si>
  <si>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</si>
  <si>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</si>
  <si>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</si>
  <si>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</si>
  <si>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</si>
  <si>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</si>
  <si>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</si>
  <si>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</si>
  <si>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</si>
  <si>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</si>
  <si>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</si>
  <si>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</si>
  <si>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</si>
  <si>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</si>
  <si>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</si>
  <si>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</si>
  <si>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</si>
  <si>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</si>
  <si>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</si>
  <si>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</si>
  <si>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</si>
  <si>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</si>
  <si>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</si>
  <si>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</si>
  <si>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</si>
  <si>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</si>
  <si>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</si>
  <si>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</si>
  <si>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</si>
  <si>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</si>
  <si>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</si>
  <si>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</si>
  <si>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</si>
  <si>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</si>
  <si>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</si>
  <si>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</si>
  <si>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</si>
  <si>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</si>
  <si>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</si>
  <si>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</si>
  <si>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</si>
  <si>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</si>
  <si>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</si>
  <si>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</si>
  <si>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</si>
  <si>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</si>
  <si>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</si>
  <si>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</si>
  <si>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</si>
  <si>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</si>
  <si>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</si>
  <si>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</si>
  <si>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</si>
  <si>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</si>
  <si>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</si>
  <si>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</si>
  <si>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</si>
  <si>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</si>
  <si>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</si>
  <si>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</si>
  <si>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</si>
  <si>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</si>
  <si>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</si>
  <si>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</si>
  <si>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</si>
  <si>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</si>
  <si>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</si>
  <si>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</si>
  <si>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</si>
  <si>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</si>
  <si>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</si>
  <si>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</si>
  <si>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</si>
  <si>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</si>
  <si>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</si>
  <si>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</si>
  <si>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</si>
  <si>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</si>
  <si>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</si>
  <si>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</si>
  <si>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</si>
  <si>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</si>
  <si>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</si>
  <si>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</si>
  <si>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</si>
  <si>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</si>
  <si>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</si>
  <si>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</si>
  <si>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</si>
  <si>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</si>
  <si>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</si>
  <si>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</si>
  <si>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</si>
  <si>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</si>
  <si>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</si>
  <si>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</si>
  <si>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</si>
  <si>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</si>
  <si>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</si>
  <si>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</si>
  <si>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</si>
  <si>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</si>
  <si>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</si>
  <si>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</si>
  <si>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</si>
  <si>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</si>
  <si>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</si>
  <si>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</si>
  <si>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</si>
  <si>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</si>
  <si>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</si>
  <si>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</si>
  <si>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</si>
  <si>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</si>
  <si>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</si>
  <si>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</si>
  <si>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</si>
  <si>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</si>
  <si>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</si>
  <si>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</si>
  <si>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</si>
  <si>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</si>
  <si>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</si>
  <si>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</si>
  <si>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</si>
  <si>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</si>
  <si>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</si>
  <si>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</si>
  <si>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</si>
  <si>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</si>
  <si>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</si>
  <si>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</si>
  <si>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</si>
  <si>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</si>
  <si>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</si>
  <si>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</si>
  <si>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</si>
  <si>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</si>
  <si>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</si>
  <si>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</si>
  <si>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</si>
  <si>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</si>
  <si>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</si>
  <si>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</si>
  <si>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</si>
  <si>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</si>
  <si>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</si>
  <si>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</si>
  <si>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</si>
  <si>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</si>
  <si>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</si>
  <si>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</si>
  <si>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</si>
  <si>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</si>
  <si>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</si>
  <si>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</si>
  <si>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</si>
  <si>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</si>
  <si>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</si>
  <si>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</si>
  <si>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</si>
  <si>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</si>
  <si>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</si>
  <si>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</si>
  <si>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</si>
  <si>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</si>
  <si>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</si>
  <si>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</si>
  <si>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</si>
  <si>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</si>
  <si>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</si>
  <si>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</si>
  <si>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</si>
  <si>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</si>
  <si>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</si>
  <si>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</si>
  <si>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</si>
  <si>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</si>
  <si>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</si>
  <si>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</si>
  <si>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</si>
  <si>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</si>
  <si>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</si>
  <si>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</si>
  <si>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</si>
  <si>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</si>
  <si>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</si>
  <si>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</si>
  <si>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</si>
  <si>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</si>
  <si>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</si>
  <si>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</si>
  <si>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</si>
  <si>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</si>
  <si>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</si>
  <si>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</si>
  <si>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</si>
  <si>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</si>
  <si>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</si>
  <si>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</si>
  <si>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</si>
  <si>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</si>
  <si>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</si>
  <si>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</si>
  <si>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</si>
  <si>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</si>
  <si>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</si>
  <si>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</si>
  <si>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</si>
  <si>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</si>
  <si>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</si>
  <si>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</si>
  <si>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</si>
  <si>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</si>
  <si>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</si>
  <si>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</si>
  <si>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</si>
  <si>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</si>
  <si>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</si>
  <si>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</si>
  <si>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</si>
  <si>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</si>
  <si>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</si>
  <si>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</si>
  <si>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</si>
  <si>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</si>
  <si>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</si>
  <si>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</si>
  <si>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</si>
  <si>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</si>
  <si>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</si>
  <si>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</si>
  <si>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</si>
  <si>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</si>
  <si>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</si>
  <si>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</si>
  <si>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</si>
  <si>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</si>
  <si>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</si>
  <si>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</si>
  <si>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</si>
  <si>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</si>
  <si>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</si>
  <si>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</si>
  <si>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</si>
  <si>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</si>
  <si>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</si>
  <si>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</si>
  <si>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</si>
  <si>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</si>
  <si>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</si>
  <si>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</si>
  <si>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</si>
  <si>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</si>
  <si>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</si>
  <si>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</si>
  <si>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</si>
  <si>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</si>
  <si>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</si>
  <si>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</si>
  <si>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</si>
  <si>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</si>
  <si>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</si>
  <si>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</si>
  <si>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</si>
  <si>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</si>
  <si>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</si>
  <si>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</si>
  <si>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</si>
  <si>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</si>
  <si>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</si>
  <si>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</si>
  <si>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</si>
  <si>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</si>
  <si>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</si>
  <si>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</si>
  <si>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</si>
  <si>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</si>
  <si>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</si>
  <si>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</si>
  <si>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</si>
  <si>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</si>
  <si>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</si>
  <si>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</si>
  <si>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</si>
  <si>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</si>
  <si>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</si>
  <si>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</si>
  <si>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</si>
  <si>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</si>
  <si>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</si>
  <si>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</si>
  <si>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</si>
  <si>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</si>
  <si>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</si>
  <si>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</si>
  <si>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</si>
  <si>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</si>
  <si>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</si>
  <si>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</si>
  <si>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</si>
  <si>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</si>
  <si>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</si>
  <si>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</si>
  <si>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</si>
  <si>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</si>
  <si>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</si>
  <si>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</si>
  <si>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</si>
  <si>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</si>
  <si>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</si>
  <si>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</si>
  <si>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</si>
  <si>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</si>
  <si>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</si>
  <si>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</si>
  <si>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</si>
  <si>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</si>
  <si>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</si>
  <si>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</si>
  <si>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</si>
  <si>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</si>
  <si>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</si>
  <si>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</si>
  <si>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</si>
  <si>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</si>
  <si>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</si>
  <si>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</si>
  <si>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</si>
  <si>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</si>
  <si>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</si>
  <si>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</si>
  <si>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</si>
  <si>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</si>
  <si>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</si>
  <si>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</si>
  <si>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</si>
  <si>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</si>
  <si>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</si>
  <si>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</si>
  <si>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</si>
  <si>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</si>
  <si>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</si>
  <si>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</si>
  <si>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</si>
  <si>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</si>
  <si>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</si>
  <si>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</si>
  <si>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</si>
  <si>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</si>
  <si>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</si>
  <si>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</si>
  <si>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</si>
  <si>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</si>
  <si>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</si>
  <si>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</si>
  <si>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</si>
  <si>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</si>
  <si>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</si>
  <si>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</si>
  <si>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</si>
  <si>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</si>
  <si>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</si>
  <si>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</si>
  <si>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</si>
  <si>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</si>
  <si>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</si>
  <si>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</si>
  <si>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</si>
  <si>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</si>
  <si>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</si>
  <si>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</si>
  <si>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</si>
  <si>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</si>
  <si>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</si>
  <si>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</si>
  <si>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</si>
  <si>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</si>
  <si>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</si>
  <si>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</si>
  <si>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</si>
  <si>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</si>
  <si>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</si>
  <si>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</si>
  <si>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</si>
  <si>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</si>
  <si>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</si>
  <si>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</si>
  <si>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</si>
  <si>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</si>
  <si>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</si>
  <si>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</si>
  <si>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</si>
  <si>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</si>
  <si>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</si>
  <si>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</si>
  <si>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</si>
  <si>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</si>
  <si>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</si>
  <si>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</si>
  <si>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</si>
  <si>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</si>
  <si>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</si>
  <si>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</si>
  <si>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</si>
  <si>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</si>
  <si>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</si>
  <si>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</si>
  <si>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</si>
  <si>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</si>
  <si>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</si>
  <si>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</si>
  <si>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</si>
  <si>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</si>
  <si>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</si>
  <si>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</si>
  <si>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</si>
  <si>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</si>
  <si>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</si>
  <si>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</si>
  <si>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</si>
  <si>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</si>
  <si>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</si>
  <si>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</si>
  <si>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</si>
  <si>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</si>
  <si>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</si>
  <si>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</si>
  <si>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</si>
  <si>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</si>
  <si>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</si>
  <si>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</si>
  <si>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</si>
  <si>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</si>
  <si>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</si>
  <si>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</si>
  <si>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</si>
  <si>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</si>
  <si>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</si>
  <si>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</si>
  <si>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</si>
  <si>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</si>
  <si>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</si>
  <si>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</si>
  <si>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</si>
  <si>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</si>
  <si>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</si>
  <si>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</si>
  <si>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</si>
  <si>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</si>
  <si>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</si>
  <si>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</si>
  <si>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</si>
  <si>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</si>
  <si>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</si>
  <si>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</si>
  <si>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</si>
  <si>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</si>
  <si>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</si>
  <si>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</si>
  <si>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</si>
  <si>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</si>
  <si>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</si>
  <si>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</si>
  <si>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</si>
  <si>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</si>
  <si>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</si>
  <si>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</si>
  <si>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</si>
  <si>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</si>
  <si>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</si>
  <si>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</si>
  <si>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</si>
  <si>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</si>
  <si>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</si>
  <si>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</si>
  <si>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</si>
  <si>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</si>
  <si>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</si>
  <si>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</si>
  <si>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</si>
  <si>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</si>
  <si>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</si>
  <si>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</si>
  <si>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</si>
  <si>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</si>
  <si>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</si>
  <si>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</si>
  <si>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</si>
  <si>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</si>
  <si>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</si>
  <si>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</si>
  <si>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</si>
  <si>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</si>
  <si>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</si>
  <si>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</si>
  <si>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</si>
  <si>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</si>
  <si>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</si>
  <si>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</si>
  <si>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</si>
  <si>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</si>
  <si>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</si>
  <si>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</si>
  <si>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</si>
  <si>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</si>
  <si>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</si>
  <si>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</si>
  <si>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</si>
  <si>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</si>
  <si>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</si>
  <si>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</si>
  <si>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</si>
  <si>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</si>
  <si>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</si>
  <si>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</si>
  <si>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</si>
  <si>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</si>
  <si>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</si>
  <si>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</si>
  <si>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</si>
  <si>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</si>
  <si>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</si>
  <si>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</si>
  <si>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</si>
  <si>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</si>
  <si>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</si>
  <si>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</si>
  <si>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</si>
  <si>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</si>
  <si>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</si>
  <si>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</si>
  <si>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</si>
  <si>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</si>
  <si>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</si>
  <si>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</si>
  <si>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</si>
  <si>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</si>
  <si>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</si>
  <si>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</si>
  <si>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</si>
  <si>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</si>
  <si>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</si>
  <si>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</si>
  <si>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</si>
  <si>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</si>
  <si>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</si>
  <si>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</si>
  <si>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</si>
  <si>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</si>
  <si>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</si>
  <si>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</si>
  <si>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</si>
  <si>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</si>
  <si>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</si>
  <si>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</si>
  <si>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</si>
  <si>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</si>
  <si>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</si>
  <si>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</si>
  <si>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</si>
  <si>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</si>
  <si>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</si>
  <si>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</si>
  <si>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</si>
  <si>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</si>
  <si>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</si>
  <si>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</si>
  <si>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</si>
  <si>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</si>
  <si>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</si>
  <si>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</si>
  <si>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</si>
  <si>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</si>
  <si>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</si>
  <si>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</si>
  <si>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</si>
  <si>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</si>
  <si>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</si>
  <si>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</si>
  <si>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</si>
  <si>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</si>
  <si>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</si>
  <si>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</si>
  <si>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</si>
  <si>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</si>
  <si>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</si>
  <si>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</si>
  <si>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</si>
  <si>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</si>
  <si>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</si>
  <si>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</si>
  <si>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</si>
  <si>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</si>
  <si>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</si>
  <si>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</si>
  <si>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</si>
  <si>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</si>
  <si>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</si>
  <si>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</si>
  <si>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</si>
  <si>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</si>
  <si>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</si>
  <si>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</si>
  <si>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</si>
  <si>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</si>
  <si>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</si>
  <si>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</si>
  <si>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</si>
  <si>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</si>
  <si>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</si>
  <si>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</si>
  <si>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</si>
  <si>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</si>
  <si>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</si>
  <si>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</si>
  <si>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</si>
  <si>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</si>
  <si>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</si>
  <si>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</si>
  <si>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</si>
  <si>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</si>
  <si>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</si>
  <si>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</si>
  <si>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</si>
  <si>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</si>
  <si>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</si>
  <si>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</si>
  <si>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</si>
  <si>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</si>
  <si>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</si>
  <si>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</si>
  <si>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</si>
  <si>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</si>
  <si>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</si>
  <si>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</si>
  <si>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</si>
  <si>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</si>
  <si>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</si>
  <si>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</si>
  <si>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</si>
  <si>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</si>
  <si>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</si>
  <si>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</si>
  <si>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</si>
  <si>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</si>
  <si>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</si>
  <si>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</si>
  <si>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</si>
  <si>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</si>
  <si>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</si>
  <si>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</si>
  <si>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</si>
  <si>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</si>
  <si>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</si>
  <si>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</si>
  <si>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</si>
  <si>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</si>
  <si>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</si>
  <si>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</si>
  <si>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</si>
  <si>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</si>
  <si>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</si>
  <si>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</si>
  <si>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</si>
  <si>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</si>
  <si>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</si>
  <si>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</si>
  <si>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</si>
  <si>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</si>
  <si>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</si>
  <si>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</si>
  <si>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</si>
  <si>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</si>
  <si>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</si>
  <si>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</si>
  <si>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</si>
  <si>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</si>
  <si>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</si>
  <si>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</si>
  <si>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</si>
  <si>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</si>
  <si>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</si>
  <si>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</si>
  <si>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</si>
  <si>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</si>
  <si>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</si>
  <si>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</si>
  <si>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</si>
  <si>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</si>
  <si>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</si>
  <si>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</si>
  <si>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</si>
  <si>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</si>
  <si>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</si>
  <si>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</si>
  <si>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</si>
  <si>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</si>
  <si>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</si>
  <si>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</si>
  <si>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</si>
  <si>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</si>
  <si>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</si>
  <si>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</si>
  <si>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</si>
  <si>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</si>
  <si>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</si>
  <si>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</si>
  <si>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</si>
  <si>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</si>
  <si>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</si>
  <si>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</si>
  <si>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</si>
  <si>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</si>
  <si>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</si>
  <si>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</si>
  <si>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</si>
  <si>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</si>
  <si>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</si>
  <si>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</si>
  <si>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</si>
  <si>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</si>
  <si>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</si>
  <si>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</si>
  <si>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</si>
  <si>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</si>
  <si>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</si>
  <si>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</si>
  <si>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</si>
  <si>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</si>
  <si>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</si>
  <si>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</si>
  <si>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</si>
  <si>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</si>
  <si>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</si>
  <si>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</si>
  <si>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</si>
  <si>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</si>
  <si>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</si>
  <si>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</si>
  <si>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</si>
  <si>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</si>
  <si>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</si>
  <si>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</si>
  <si>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</si>
  <si>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</si>
  <si>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</si>
  <si>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</si>
  <si>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</si>
  <si>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</si>
  <si>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</si>
  <si>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</si>
  <si>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</si>
  <si>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</si>
  <si>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</si>
  <si>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</si>
  <si>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</si>
  <si>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</si>
  <si>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</si>
  <si>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</si>
  <si>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</si>
  <si>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</si>
  <si>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</si>
  <si>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</si>
  <si>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</si>
  <si>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</si>
  <si>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</si>
  <si>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</si>
  <si>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</si>
  <si>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</si>
  <si>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</si>
  <si>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</si>
  <si>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</si>
  <si>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</si>
  <si>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</si>
  <si>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</si>
  <si>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</si>
  <si>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</si>
  <si>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</si>
  <si>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</si>
  <si>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</si>
  <si>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</si>
  <si>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</si>
  <si>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</si>
  <si>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</si>
  <si>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</si>
  <si>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</si>
  <si>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</si>
  <si>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</si>
  <si>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</si>
  <si>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</si>
  <si>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</si>
  <si>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</si>
  <si>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</si>
  <si>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</si>
  <si>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</si>
  <si>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</si>
  <si>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</si>
  <si>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</si>
  <si>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</si>
  <si>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</si>
  <si>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</si>
  <si>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</si>
  <si>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</si>
  <si>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</si>
  <si>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</si>
  <si>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</si>
  <si>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</si>
  <si>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</si>
  <si>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</si>
  <si>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</si>
  <si>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</si>
  <si>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</si>
  <si>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</si>
  <si>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</si>
  <si>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</si>
  <si>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</si>
  <si>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</si>
  <si>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</si>
  <si>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</si>
  <si>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</si>
  <si>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</si>
  <si>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</si>
  <si>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</si>
  <si>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</si>
  <si>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</si>
  <si>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</si>
  <si>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</si>
  <si>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</si>
  <si>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</si>
  <si>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</si>
  <si>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</si>
  <si>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</si>
  <si>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</si>
  <si>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</si>
  <si>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</si>
  <si>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</si>
  <si>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</si>
  <si>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</si>
  <si>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</si>
  <si>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</si>
  <si>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</si>
  <si>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</si>
  <si>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</si>
  <si>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</si>
  <si>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</si>
  <si>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</si>
  <si>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</si>
  <si>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</si>
  <si>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</si>
  <si>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</si>
  <si>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</si>
  <si>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</si>
  <si>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</si>
  <si>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</si>
  <si>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</si>
  <si>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</si>
  <si>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</si>
  <si>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</si>
  <si>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</si>
  <si>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</si>
  <si>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</si>
  <si>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</si>
  <si>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</si>
  <si>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</si>
  <si>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</si>
  <si>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</si>
  <si>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</si>
  <si>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</si>
  <si>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</si>
  <si>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</si>
  <si>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</si>
  <si>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</si>
  <si>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</si>
  <si>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</si>
  <si>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</si>
  <si>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</si>
  <si>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</si>
  <si>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</si>
  <si>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</si>
  <si>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</si>
  <si>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</si>
  <si>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</si>
  <si>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</si>
  <si>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</si>
  <si>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</si>
  <si>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</si>
  <si>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</si>
  <si>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</si>
  <si>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</si>
  <si>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</si>
  <si>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</si>
  <si>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</si>
  <si>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</si>
  <si>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</si>
  <si>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</si>
  <si>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</si>
  <si>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</si>
  <si>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</si>
  <si>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</si>
  <si>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</si>
  <si>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</si>
  <si>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</si>
  <si>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</si>
  <si>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</si>
  <si>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</si>
  <si>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</si>
  <si>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</si>
  <si>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</si>
  <si>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</si>
  <si>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</si>
  <si>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</si>
  <si>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</si>
  <si>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</si>
  <si>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</si>
  <si>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</si>
  <si>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</si>
  <si>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</si>
  <si>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</si>
  <si>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</si>
  <si>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</si>
  <si>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</si>
  <si>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</si>
  <si>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</si>
  <si>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</si>
  <si>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</si>
  <si>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</si>
  <si>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</si>
  <si>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</si>
  <si>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</si>
  <si>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</si>
  <si>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</si>
  <si>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</si>
  <si>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</si>
  <si>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</si>
  <si>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</si>
  <si>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</si>
  <si>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</si>
  <si>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</si>
  <si>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</si>
  <si>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</si>
  <si>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</si>
  <si>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</si>
  <si>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</si>
  <si>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</si>
  <si>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</si>
  <si>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</si>
  <si>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</si>
  <si>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</si>
  <si>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</si>
  <si>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</si>
  <si>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</si>
  <si>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</si>
  <si>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</si>
  <si>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</si>
  <si>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</si>
  <si>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</si>
  <si>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</si>
  <si>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</si>
  <si>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</si>
  <si>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</si>
  <si>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</si>
  <si>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</si>
  <si>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</si>
  <si>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</si>
  <si>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</si>
  <si>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</si>
  <si>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</si>
  <si>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</si>
  <si>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</si>
  <si>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</si>
  <si>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</si>
  <si>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</si>
  <si>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</si>
  <si>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</si>
  <si>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</si>
  <si>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</si>
  <si>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</si>
  <si>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</si>
  <si>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</si>
  <si>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</si>
  <si>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</si>
  <si>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</si>
  <si>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</si>
  <si>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</si>
  <si>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</si>
  <si>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</si>
  <si>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</si>
  <si>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</si>
  <si>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</si>
  <si>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</si>
  <si>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</si>
  <si>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</si>
  <si>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</si>
  <si>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</si>
  <si>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</si>
  <si>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</si>
  <si>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</si>
  <si>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</si>
  <si>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</si>
  <si>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</si>
  <si>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</si>
  <si>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</si>
  <si>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</si>
  <si>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</si>
  <si>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</si>
  <si>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</si>
  <si>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</si>
  <si>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</si>
  <si>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</si>
  <si>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</si>
  <si>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</si>
  <si>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</si>
  <si>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</si>
  <si>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</si>
  <si>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</si>
  <si>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</si>
  <si>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</si>
  <si>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</si>
  <si>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</si>
  <si>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</si>
  <si>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</si>
  <si>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</si>
  <si>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</si>
  <si>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</si>
  <si>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</si>
  <si>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</si>
  <si>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</si>
  <si>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</si>
  <si>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</si>
  <si>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</si>
  <si>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</si>
  <si>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</si>
  <si>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</si>
  <si>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</si>
  <si>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</si>
  <si>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</si>
  <si>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</si>
  <si>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</si>
  <si>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</si>
  <si>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</si>
  <si>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</si>
  <si>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</si>
  <si>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</si>
  <si>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</si>
  <si>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</si>
  <si>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</si>
  <si>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</si>
  <si>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</si>
  <si>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</si>
  <si>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</si>
  <si>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</si>
  <si>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</si>
  <si>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</si>
  <si>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</si>
  <si>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</si>
  <si>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</si>
  <si>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</si>
  <si>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</si>
  <si>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</si>
  <si>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</si>
  <si>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</si>
  <si>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</si>
  <si>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</si>
  <si>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</si>
  <si>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</si>
  <si>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</si>
  <si>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</si>
  <si>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</si>
  <si>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</si>
  <si>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</si>
  <si>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</si>
  <si>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</si>
  <si>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</si>
  <si>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</si>
  <si>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</si>
  <si>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</si>
  <si>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</si>
  <si>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</si>
  <si>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</si>
  <si>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</si>
  <si>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</si>
  <si>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</si>
  <si>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</si>
  <si>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</si>
  <si>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</si>
  <si>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</si>
  <si>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</si>
  <si>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</si>
  <si>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</si>
  <si>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</si>
  <si>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</si>
  <si>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</si>
  <si>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</si>
  <si>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</si>
  <si>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</si>
  <si>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</si>
  <si>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</si>
  <si>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</si>
  <si>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</si>
  <si>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</si>
  <si>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</si>
  <si>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</si>
  <si>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</si>
  <si>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</si>
  <si>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</si>
  <si>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</si>
  <si>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</si>
  <si>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</si>
  <si>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</si>
  <si>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</si>
  <si>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</si>
  <si>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</si>
  <si>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</si>
  <si>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</si>
  <si>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</si>
  <si>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</si>
  <si>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</si>
  <si>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</si>
  <si>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</si>
  <si>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</si>
  <si>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</si>
  <si>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</si>
  <si>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</si>
  <si>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</si>
  <si>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</si>
  <si>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</si>
  <si>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</si>
  <si>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</si>
  <si>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</si>
  <si>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</si>
  <si>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</si>
  <si>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</si>
  <si>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</si>
  <si>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</si>
  <si>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</si>
  <si>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</si>
  <si>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</si>
  <si>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</si>
  <si>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</si>
  <si>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</si>
  <si>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</si>
  <si>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</si>
  <si>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</si>
  <si>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</si>
  <si>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</si>
  <si>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</si>
  <si>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</si>
  <si>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</si>
  <si>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</si>
  <si>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</si>
  <si>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</si>
  <si>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</si>
  <si>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</si>
  <si>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</si>
  <si>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</si>
  <si>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</si>
  <si>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</si>
  <si>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</si>
  <si>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</si>
  <si>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</si>
  <si>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</si>
  <si>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</si>
  <si>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</si>
  <si>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</si>
  <si>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</si>
  <si>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</si>
  <si>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</si>
  <si>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</si>
  <si>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</si>
  <si>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</si>
  <si>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</si>
  <si>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</si>
  <si>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</si>
  <si>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</si>
  <si>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</si>
  <si>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</si>
  <si>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</si>
  <si>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</si>
  <si>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</si>
  <si>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</si>
  <si>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</si>
  <si>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</si>
  <si>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</si>
  <si>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</si>
  <si>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</si>
  <si>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</si>
  <si>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</si>
  <si>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</si>
  <si>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</si>
  <si>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</si>
  <si>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</si>
  <si>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</si>
  <si>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</si>
  <si>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</si>
  <si>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</si>
  <si>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</si>
  <si>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</si>
  <si>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</si>
  <si>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</si>
  <si>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</si>
  <si>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</si>
  <si>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</si>
  <si>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</si>
  <si>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</si>
  <si>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</si>
  <si>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</si>
  <si>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</si>
  <si>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</si>
  <si>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</si>
  <si>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</si>
  <si>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</si>
  <si>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</si>
  <si>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</si>
  <si>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</si>
  <si>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</si>
  <si>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</si>
  <si>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</si>
  <si>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</si>
  <si>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</si>
  <si>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</si>
  <si>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</si>
  <si>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</si>
  <si>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</si>
  <si>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</si>
  <si>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</si>
  <si>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</si>
  <si>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</si>
  <si>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</si>
  <si>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</si>
  <si>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</si>
  <si>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</si>
  <si>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</si>
  <si>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</si>
  <si>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</si>
  <si>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</si>
  <si>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</si>
  <si>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</si>
  <si>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</si>
  <si>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</si>
  <si>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</si>
  <si>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</si>
  <si>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</si>
  <si>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</si>
  <si>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</si>
  <si>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</si>
  <si>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</si>
  <si>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</si>
  <si>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</si>
  <si>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</si>
  <si>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</si>
  <si>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</si>
  <si>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</si>
  <si>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</si>
  <si>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</si>
  <si>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</si>
  <si>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</si>
  <si>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</si>
  <si>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</si>
  <si>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</si>
  <si>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</si>
  <si>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</si>
  <si>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</si>
  <si>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</si>
  <si>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</si>
  <si>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</si>
  <si>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</si>
  <si>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</si>
  <si>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</si>
  <si>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</si>
  <si>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</si>
  <si>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</si>
  <si>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</si>
  <si>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</si>
  <si>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</si>
  <si>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</si>
  <si>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</si>
  <si>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</si>
  <si>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</si>
  <si>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</si>
  <si>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</si>
  <si>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</si>
  <si>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</si>
  <si>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</si>
  <si>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</si>
  <si>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</si>
  <si>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</si>
  <si>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</si>
  <si>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</si>
  <si>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</si>
  <si>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</si>
  <si>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</si>
  <si>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</si>
  <si>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</si>
  <si>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</si>
  <si>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</si>
  <si>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</si>
  <si>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</si>
  <si>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</si>
  <si>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</si>
  <si>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</si>
  <si>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</si>
  <si>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</si>
  <si>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</si>
  <si>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</si>
  <si>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</si>
  <si>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</si>
  <si>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</si>
  <si>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</si>
  <si>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</si>
  <si>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</si>
  <si>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</si>
  <si>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</si>
  <si>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</si>
  <si>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</si>
  <si>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</si>
  <si>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</si>
  <si>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</si>
  <si>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</si>
  <si>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</si>
  <si>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</si>
  <si>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</si>
  <si>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</si>
  <si>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</si>
  <si>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</si>
  <si>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</si>
  <si>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</si>
  <si>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</si>
  <si>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</si>
  <si>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</si>
  <si>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</si>
  <si>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</si>
  <si>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</si>
  <si>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</si>
  <si>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</si>
  <si>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</si>
  <si>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</si>
  <si>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</si>
  <si>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</si>
  <si>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</si>
  <si>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</si>
  <si>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</si>
  <si>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</si>
  <si>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</si>
  <si>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</si>
  <si>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</si>
  <si>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</si>
  <si>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</si>
  <si>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</si>
  <si>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</si>
  <si>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</si>
  <si>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</si>
  <si>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</si>
  <si>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</si>
  <si>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</si>
  <si>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</si>
  <si>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</si>
  <si>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</si>
  <si>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</si>
  <si>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</si>
  <si>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</si>
  <si>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</si>
  <si>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</si>
  <si>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</si>
  <si>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</si>
  <si>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</si>
  <si>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</si>
  <si>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</si>
  <si>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</si>
  <si>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</si>
  <si>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</si>
  <si>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</si>
  <si>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</si>
  <si>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</si>
  <si>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</si>
  <si>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</si>
  <si>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</si>
  <si>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</si>
  <si>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</si>
  <si>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</si>
  <si>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</si>
  <si>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</si>
  <si>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</si>
  <si>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</si>
  <si>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</si>
  <si>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</si>
  <si>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</si>
  <si>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</si>
  <si>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</si>
  <si>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</si>
  <si>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</si>
  <si>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</si>
  <si>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</si>
  <si>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</si>
  <si>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</si>
  <si>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</si>
  <si>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</si>
  <si>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</si>
  <si>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</si>
  <si>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</si>
  <si>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</si>
  <si>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</si>
  <si>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</si>
  <si>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</si>
  <si>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</si>
  <si>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</si>
  <si>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</si>
  <si>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</si>
  <si>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</si>
  <si>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</si>
  <si>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</si>
  <si>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</si>
  <si>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</si>
  <si>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</si>
  <si>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</si>
  <si>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</si>
  <si>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</si>
  <si>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</si>
  <si>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</si>
  <si>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</si>
  <si>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</si>
  <si>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</si>
  <si>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</si>
  <si>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</si>
  <si>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</si>
  <si>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</si>
  <si>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</si>
  <si>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</si>
  <si>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</si>
  <si>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</si>
  <si>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</si>
  <si>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</si>
  <si>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</si>
  <si>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</si>
  <si>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</si>
  <si>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</si>
  <si>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</si>
  <si>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</si>
  <si>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</si>
  <si>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</si>
  <si>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</si>
  <si>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</si>
  <si>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</si>
  <si>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</si>
  <si>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</si>
  <si>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</si>
  <si>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</si>
  <si>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</si>
  <si>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</si>
  <si>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</si>
  <si>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</si>
  <si>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</si>
  <si>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</si>
  <si>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</si>
  <si>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</si>
  <si>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</si>
  <si>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</si>
  <si>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</si>
  <si>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</si>
  <si>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</si>
  <si>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</si>
  <si>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</si>
  <si>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</si>
  <si>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</si>
  <si>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</si>
  <si>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</si>
  <si>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</si>
  <si>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</si>
  <si>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</si>
  <si>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</si>
  <si>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</si>
  <si>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</si>
  <si>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</si>
  <si>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</si>
  <si>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</si>
  <si>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</si>
  <si>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</si>
  <si>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</si>
  <si>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</si>
  <si>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</si>
  <si>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</si>
  <si>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</si>
  <si>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</si>
  <si>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</si>
  <si>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</si>
  <si>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</si>
  <si>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</si>
  <si>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</si>
  <si>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</si>
  <si>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</si>
  <si>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</si>
  <si>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</si>
  <si>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</si>
  <si>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</si>
  <si>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</si>
  <si>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</si>
  <si>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</si>
  <si>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</si>
  <si>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</si>
  <si>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</si>
  <si>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</si>
  <si>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</si>
  <si>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</si>
  <si>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</si>
  <si>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</si>
  <si>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</si>
  <si>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</si>
  <si>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</si>
  <si>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</si>
  <si>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</si>
  <si>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</si>
  <si>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</si>
  <si>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</si>
  <si>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</si>
  <si>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</si>
  <si>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</si>
  <si>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</si>
  <si>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</si>
  <si>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</si>
  <si>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</si>
  <si>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</si>
  <si>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</si>
  <si>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</si>
  <si>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</si>
  <si>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</si>
  <si>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</si>
  <si>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</si>
  <si>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</si>
  <si>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</si>
  <si>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</si>
  <si>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</si>
  <si>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</si>
  <si>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</si>
  <si>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</si>
  <si>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</si>
  <si>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</si>
  <si>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</si>
  <si>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</si>
  <si>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</si>
  <si>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</si>
  <si>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</si>
  <si>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</si>
  <si>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</si>
  <si>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</si>
  <si>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</si>
  <si>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</si>
  <si>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</si>
  <si>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</si>
  <si>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</si>
  <si>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</si>
  <si>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</si>
  <si>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</si>
  <si>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</si>
  <si>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</si>
  <si>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</si>
  <si>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</si>
  <si>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</si>
  <si>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</si>
  <si>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</si>
  <si>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</si>
  <si>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</si>
  <si>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</si>
  <si>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</si>
  <si>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</si>
  <si>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</si>
  <si>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</si>
  <si>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</si>
  <si>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</si>
  <si>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</si>
  <si>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</si>
  <si>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</si>
  <si>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</si>
  <si>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</si>
  <si>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</si>
  <si>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</si>
  <si>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</si>
  <si>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</si>
  <si>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</si>
  <si>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</si>
  <si>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</si>
  <si>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</si>
  <si>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</si>
  <si>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</si>
  <si>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</si>
  <si>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</si>
  <si>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</si>
  <si>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</si>
  <si>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</si>
  <si>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</si>
  <si>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</si>
  <si>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</si>
  <si>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</si>
  <si>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</si>
  <si>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</si>
  <si>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</si>
  <si>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</si>
  <si>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</si>
  <si>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</si>
  <si>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</si>
  <si>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</si>
  <si>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</si>
  <si>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</si>
  <si>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</si>
  <si>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</si>
  <si>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</si>
  <si>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</si>
  <si>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</si>
  <si>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</si>
  <si>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</si>
  <si>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</si>
  <si>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</si>
  <si>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</si>
  <si>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</si>
  <si>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</si>
  <si>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</si>
  <si>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</si>
  <si>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</si>
  <si>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</si>
  <si>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</si>
  <si>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</si>
  <si>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</si>
  <si>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</si>
  <si>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</si>
  <si>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</si>
  <si>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</si>
  <si>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</si>
  <si>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</si>
  <si>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</si>
  <si>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</si>
  <si>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</si>
  <si>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</si>
  <si>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</si>
  <si>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</si>
  <si>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</si>
  <si>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</si>
  <si>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</si>
  <si>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</si>
  <si>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</si>
  <si>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</si>
  <si>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</si>
  <si>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</si>
  <si>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</si>
  <si>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</si>
  <si>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</si>
  <si>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</si>
  <si>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</si>
  <si>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</si>
  <si>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</si>
  <si>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</si>
  <si>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</si>
  <si>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</si>
  <si>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</si>
  <si>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</si>
  <si>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</si>
  <si>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</si>
  <si>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</si>
  <si>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</si>
  <si>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</si>
  <si>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</si>
  <si>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</si>
  <si>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</si>
  <si>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</si>
  <si>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</si>
  <si>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</si>
  <si>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</si>
  <si>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</si>
  <si>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</si>
  <si>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</si>
  <si>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</si>
  <si>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</si>
  <si>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</si>
  <si>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</si>
  <si>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</si>
  <si>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</si>
  <si>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</si>
  <si>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</si>
  <si>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</si>
  <si>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</si>
  <si>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</si>
  <si>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</si>
  <si>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</si>
  <si>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</si>
  <si>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</si>
  <si>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</si>
  <si>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</si>
  <si>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</si>
  <si>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</si>
  <si>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</si>
  <si>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</si>
  <si>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</si>
  <si>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</si>
  <si>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</si>
  <si>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</si>
  <si>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</si>
  <si>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</si>
  <si>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</si>
  <si>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</si>
  <si>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</si>
  <si>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</si>
  <si>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</si>
  <si>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</si>
  <si>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</si>
  <si>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</si>
  <si>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</si>
  <si>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</si>
  <si>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</si>
  <si>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</si>
  <si>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</si>
  <si>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</si>
  <si>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</si>
  <si>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</si>
  <si>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</si>
  <si>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</si>
  <si>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</si>
  <si>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</si>
  <si>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</si>
  <si>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</si>
  <si>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</si>
  <si>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</si>
  <si>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</si>
  <si>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</si>
  <si>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</si>
  <si>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</si>
  <si>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</si>
  <si>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</si>
  <si>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</si>
  <si>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</si>
  <si>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</si>
  <si>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</si>
  <si>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</si>
  <si>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</si>
  <si>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</si>
  <si>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</si>
  <si>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</si>
  <si>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</si>
  <si>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</si>
  <si>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</si>
  <si>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</si>
  <si>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</si>
  <si>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</si>
  <si>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</si>
  <si>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</si>
  <si>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</si>
  <si>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</si>
  <si>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</si>
  <si>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</si>
  <si>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</si>
  <si>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</si>
  <si>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</si>
  <si>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</si>
  <si>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</si>
  <si>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</si>
  <si>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</si>
  <si>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</si>
  <si>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</si>
  <si>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</si>
  <si>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</si>
  <si>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</si>
  <si>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</si>
  <si>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</si>
  <si>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</si>
  <si>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</si>
  <si>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</si>
  <si>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</si>
  <si>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</si>
  <si>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</si>
  <si>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</si>
  <si>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</si>
  <si>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</si>
  <si>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</si>
  <si>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</si>
  <si>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</si>
  <si>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</si>
  <si>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</si>
  <si>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</si>
  <si>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</si>
  <si>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</si>
  <si>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</si>
  <si>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</si>
  <si>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</si>
  <si>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</si>
  <si>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</si>
  <si>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</si>
  <si>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</si>
  <si>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</si>
  <si>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</si>
  <si>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</si>
  <si>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</si>
  <si>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</si>
  <si>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</si>
  <si>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</si>
  <si>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</si>
  <si>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</si>
  <si>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</si>
  <si>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</si>
  <si>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</si>
  <si>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</si>
  <si>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</si>
  <si>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</si>
  <si>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</si>
  <si>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</si>
  <si>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</si>
  <si>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</si>
  <si>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</si>
  <si>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</si>
  <si>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</si>
  <si>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</si>
  <si>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</si>
  <si>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</si>
  <si>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</si>
  <si>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</si>
  <si>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</si>
  <si>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</si>
  <si>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</si>
  <si>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</si>
  <si>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</si>
  <si>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</si>
  <si>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</si>
  <si>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</si>
  <si>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</si>
  <si>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</si>
  <si>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</si>
  <si>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</si>
  <si>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</si>
  <si>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</si>
  <si>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</si>
  <si>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</si>
  <si>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</si>
  <si>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</si>
  <si>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</si>
  <si>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</si>
  <si>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</si>
  <si>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</si>
  <si>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</si>
  <si>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</si>
  <si>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</si>
  <si>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</si>
  <si>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</si>
  <si>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</si>
  <si>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</si>
  <si>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</si>
  <si>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</si>
  <si>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</si>
  <si>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</si>
  <si>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</si>
  <si>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</si>
  <si>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</si>
  <si>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</si>
  <si>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</si>
  <si>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</si>
  <si>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</si>
  <si>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</si>
  <si>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</si>
  <si>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</si>
  <si>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</si>
  <si>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</si>
  <si>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</si>
  <si>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</si>
  <si>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</si>
  <si>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</si>
  <si>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</si>
  <si>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</si>
  <si>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</si>
  <si>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</si>
  <si>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</si>
  <si>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</si>
  <si>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</si>
  <si>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</si>
  <si>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</si>
  <si>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</si>
  <si>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</si>
  <si>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</si>
  <si>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</si>
  <si>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</si>
  <si>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</si>
  <si>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</si>
  <si>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</si>
  <si>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</si>
  <si>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</si>
  <si>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</si>
  <si>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</si>
  <si>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</si>
  <si>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</si>
  <si>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</si>
  <si>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</si>
  <si>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</si>
  <si>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</si>
  <si>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</si>
  <si>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</si>
  <si>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</si>
  <si>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</si>
  <si>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</si>
  <si>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</si>
  <si>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</si>
  <si>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</si>
  <si>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</si>
  <si>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</si>
  <si>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</si>
  <si>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</si>
  <si>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</si>
  <si>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</si>
  <si>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</si>
  <si>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</si>
  <si>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</si>
  <si>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</si>
  <si>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</si>
  <si>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</si>
  <si>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</si>
  <si>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</si>
  <si>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</si>
  <si>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</si>
  <si>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</si>
  <si>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</si>
  <si>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</si>
  <si>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</si>
  <si>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</si>
  <si>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</si>
  <si>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</si>
  <si>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</si>
  <si>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</si>
  <si>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</si>
  <si>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</si>
  <si>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</si>
  <si>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</si>
  <si>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</si>
  <si>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</si>
  <si>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</si>
  <si>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</si>
  <si>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</si>
  <si>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</si>
  <si>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</si>
  <si>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</si>
  <si>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</si>
  <si>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</si>
  <si>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</si>
  <si>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</si>
  <si>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</si>
  <si>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</si>
  <si>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</si>
  <si>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</si>
  <si>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</si>
  <si>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</si>
  <si>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</si>
  <si>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</si>
  <si>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</si>
  <si>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</si>
  <si>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</si>
  <si>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</si>
  <si>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</si>
  <si>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</si>
  <si>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</si>
  <si>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</si>
  <si>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</si>
  <si>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</si>
  <si>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</si>
  <si>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</si>
  <si>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</si>
  <si>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</si>
  <si>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</si>
  <si>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</si>
  <si>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</si>
  <si>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</si>
  <si>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</si>
  <si>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</si>
  <si>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</si>
  <si>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</si>
  <si>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</si>
  <si>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</si>
  <si>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</si>
  <si>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</si>
  <si>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</si>
  <si>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</si>
  <si>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</si>
  <si>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</si>
  <si>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</si>
  <si>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</si>
  <si>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</si>
  <si>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</si>
  <si>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</si>
  <si>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</si>
  <si>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</si>
  <si>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</si>
  <si>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</si>
  <si>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</si>
  <si>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</si>
  <si>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</si>
  <si>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</si>
  <si>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</si>
  <si>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</si>
  <si>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</si>
  <si>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</si>
  <si>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</si>
  <si>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</si>
  <si>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</si>
  <si>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</si>
  <si>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</si>
  <si>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</si>
  <si>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</si>
  <si>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</si>
  <si>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</si>
  <si>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</si>
  <si>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</si>
  <si>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</si>
  <si>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</si>
  <si>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</si>
  <si>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</si>
  <si>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</si>
  <si>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</si>
  <si>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</si>
  <si>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</si>
  <si>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</si>
  <si>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</si>
  <si>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</si>
  <si>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</si>
  <si>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</si>
  <si>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</si>
  <si>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</si>
  <si>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</si>
  <si>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</si>
  <si>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</si>
  <si>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</si>
  <si>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</si>
  <si>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</si>
  <si>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</si>
  <si>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</si>
  <si>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</si>
  <si>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</si>
  <si>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</si>
  <si>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</si>
  <si>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</si>
  <si>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</si>
  <si>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</si>
  <si>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</si>
  <si>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</si>
  <si>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</si>
  <si>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</si>
  <si>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</si>
  <si>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</si>
  <si>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</si>
  <si>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</si>
  <si>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</si>
  <si>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</si>
  <si>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</si>
  <si>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</si>
  <si>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</si>
  <si>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</si>
  <si>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</si>
  <si>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</si>
  <si>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</si>
  <si>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</si>
  <si>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</si>
  <si>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</si>
  <si>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</si>
  <si>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</si>
  <si>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</si>
  <si>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</si>
  <si>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</si>
  <si>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</si>
  <si>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</si>
  <si>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</si>
  <si>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</si>
  <si>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</si>
  <si>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</si>
  <si>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</si>
  <si>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</si>
  <si>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</si>
  <si>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</si>
  <si>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</si>
  <si>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</si>
  <si>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</si>
  <si>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</si>
  <si>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</si>
  <si>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</si>
  <si>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</si>
  <si>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</si>
  <si>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</si>
  <si>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</si>
  <si>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</si>
  <si>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</si>
  <si>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</si>
  <si>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</si>
  <si>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</si>
  <si>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</si>
  <si>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</si>
  <si>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</si>
  <si>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</si>
  <si>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</si>
  <si>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</si>
  <si>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</si>
  <si>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</si>
  <si>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</si>
  <si>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</si>
  <si>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</si>
  <si>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</si>
  <si>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</si>
  <si>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</si>
  <si>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</si>
  <si>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</si>
  <si>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</si>
  <si>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</si>
  <si>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</si>
  <si>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</si>
  <si>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</si>
  <si>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</si>
  <si>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</si>
  <si>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</si>
  <si>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</si>
  <si>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</si>
  <si>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</si>
  <si>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</si>
  <si>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</si>
  <si>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</si>
  <si>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</si>
  <si>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</si>
  <si>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</si>
  <si>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</si>
  <si>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</si>
  <si>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</si>
  <si>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</si>
  <si>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</si>
  <si>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</si>
  <si>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</si>
  <si>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</si>
  <si>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</si>
  <si>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</si>
  <si>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</si>
  <si>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</si>
  <si>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</si>
  <si>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</si>
  <si>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</si>
  <si>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</si>
  <si>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</si>
  <si>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</si>
  <si>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</si>
  <si>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</si>
  <si>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</si>
  <si>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</si>
  <si>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</si>
  <si>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</si>
  <si>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</si>
  <si>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</si>
  <si>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</si>
  <si>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</si>
  <si>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</si>
  <si>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</si>
  <si>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</si>
  <si>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</si>
  <si>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</si>
  <si>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</si>
  <si>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</si>
  <si>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</si>
  <si>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</si>
  <si>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</si>
  <si>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</si>
  <si>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</si>
  <si>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</si>
  <si>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</si>
  <si>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</si>
  <si>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</si>
  <si>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</si>
  <si>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</si>
  <si>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</si>
  <si>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</si>
  <si>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</si>
  <si>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</si>
  <si>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</si>
  <si>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</si>
  <si>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</si>
  <si>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</si>
  <si>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</si>
  <si>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</si>
  <si>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</si>
  <si>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</si>
  <si>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</si>
  <si>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</si>
  <si>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</si>
  <si>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</si>
  <si>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</si>
  <si>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</si>
  <si>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</si>
  <si>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</si>
  <si>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</si>
  <si>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</si>
  <si>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</si>
  <si>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</si>
  <si>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</si>
  <si>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</si>
  <si>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</si>
  <si>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</si>
  <si>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</si>
  <si>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</si>
  <si>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</si>
  <si>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</si>
  <si>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</si>
  <si>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</si>
  <si>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</si>
  <si>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</si>
  <si>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</si>
  <si>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</si>
  <si>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</si>
  <si>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</si>
  <si>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</si>
  <si>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</si>
  <si>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</si>
  <si>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</si>
  <si>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</si>
  <si>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</si>
  <si>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</si>
  <si>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</si>
  <si>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</si>
  <si>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</si>
  <si>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</si>
  <si>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</si>
  <si>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</si>
  <si>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</si>
  <si>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</si>
  <si>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</si>
  <si>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</si>
  <si>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</si>
  <si>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</si>
  <si>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</si>
  <si>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</si>
  <si>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</si>
  <si>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</si>
  <si>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</si>
  <si>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</si>
  <si>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</si>
  <si>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</si>
  <si>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</si>
  <si>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</si>
  <si>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</si>
  <si>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</si>
  <si>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</si>
  <si>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</si>
  <si>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</si>
  <si>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</si>
  <si>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</si>
  <si>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</si>
  <si>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</si>
  <si>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</si>
  <si>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</si>
  <si>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</si>
  <si>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</si>
  <si>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</si>
  <si>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</si>
  <si>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</si>
  <si>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</si>
  <si>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</si>
  <si>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</si>
  <si>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</si>
  <si>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</si>
  <si>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</si>
  <si>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</si>
  <si>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</si>
  <si>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</si>
  <si>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</si>
  <si>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</si>
  <si>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</si>
  <si>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</si>
  <si>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</si>
  <si>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</si>
  <si>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</si>
  <si>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</si>
  <si>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</si>
  <si>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</si>
  <si>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</si>
  <si>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</si>
  <si>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</si>
  <si>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</si>
  <si>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</si>
  <si>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</si>
  <si>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</si>
  <si>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</si>
  <si>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</si>
  <si>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</si>
  <si>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</si>
  <si>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</si>
  <si>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</si>
  <si>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</si>
  <si>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</si>
  <si>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</si>
  <si>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</si>
  <si>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</si>
  <si>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</si>
  <si>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</si>
  <si>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</si>
  <si>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</si>
  <si>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</si>
  <si>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</si>
  <si>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</si>
  <si>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</si>
  <si>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</si>
  <si>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</si>
  <si>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</si>
  <si>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</si>
  <si>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</si>
  <si>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</si>
  <si>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</si>
  <si>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</si>
  <si>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</si>
  <si>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</si>
  <si>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</si>
  <si>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</si>
  <si>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</si>
  <si>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</si>
  <si>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</si>
  <si>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</si>
  <si>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</si>
  <si>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</si>
  <si>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</si>
  <si>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</si>
  <si>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</si>
  <si>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</si>
  <si>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</si>
  <si>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</si>
  <si>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</si>
  <si>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</si>
  <si>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</si>
  <si>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</si>
  <si>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</si>
  <si>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</si>
  <si>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</si>
  <si>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</si>
  <si>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</si>
  <si>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</si>
  <si>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</si>
  <si>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</si>
  <si>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</si>
  <si>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</si>
  <si>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</si>
  <si>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</si>
  <si>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</si>
  <si>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</si>
  <si>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</si>
  <si>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</si>
  <si>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</si>
  <si>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</si>
  <si>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</si>
  <si>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</si>
  <si>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</si>
  <si>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</si>
  <si>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</si>
  <si>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</si>
  <si>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</si>
  <si>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</si>
  <si>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</si>
  <si>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</si>
  <si>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</si>
  <si>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</si>
  <si>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</si>
  <si>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</si>
  <si>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</si>
  <si>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</si>
  <si>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</si>
  <si>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</si>
  <si>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</si>
  <si>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</si>
  <si>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</si>
  <si>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</si>
  <si>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</si>
  <si>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</si>
  <si>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</si>
  <si>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</si>
  <si>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</si>
  <si>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</si>
  <si>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</si>
  <si>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</si>
  <si>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</si>
  <si>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</si>
  <si>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</si>
  <si>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</si>
  <si>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</si>
  <si>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</si>
  <si>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</si>
  <si>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</si>
  <si>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</si>
  <si>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</si>
  <si>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</si>
  <si>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</si>
  <si>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</si>
  <si>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</si>
  <si>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</si>
  <si>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</si>
  <si>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</si>
  <si>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</si>
  <si>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</si>
  <si>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</si>
  <si>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</si>
  <si>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</si>
  <si>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</si>
  <si>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</si>
  <si>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</si>
  <si>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</si>
  <si>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</si>
  <si>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</si>
  <si>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</si>
  <si>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</si>
  <si>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</si>
  <si>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</si>
  <si>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</si>
  <si>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</si>
  <si>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</si>
  <si>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</si>
  <si>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</si>
  <si>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</si>
  <si>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</si>
  <si>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</si>
  <si>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</si>
  <si>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</si>
  <si>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</si>
  <si>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</si>
  <si>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</si>
  <si>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</si>
  <si>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</si>
  <si>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</si>
  <si>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</si>
  <si>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</si>
  <si>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</si>
  <si>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</si>
  <si>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</si>
  <si>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</si>
  <si>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</si>
  <si>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</si>
  <si>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</si>
  <si>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</si>
  <si>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</si>
  <si>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</si>
  <si>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</si>
  <si>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</si>
  <si>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</si>
  <si>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</si>
  <si>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</si>
  <si>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</si>
  <si>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</si>
  <si>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</si>
  <si>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</si>
  <si>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</si>
  <si>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</si>
  <si>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</si>
  <si>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</si>
  <si>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</si>
  <si>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</si>
  <si>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</si>
  <si>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</si>
  <si>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</si>
  <si>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</si>
  <si>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</si>
  <si>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</si>
  <si>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</si>
  <si>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</si>
  <si>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</si>
  <si>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</si>
  <si>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</si>
  <si>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</si>
  <si>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</si>
  <si>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</si>
  <si>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</si>
  <si>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</si>
  <si>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</si>
  <si>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</si>
  <si>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</si>
  <si>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</si>
  <si>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</si>
  <si>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</si>
  <si>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</si>
  <si>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</si>
  <si>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</si>
  <si>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</si>
  <si>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</si>
  <si>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</si>
  <si>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</si>
  <si>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</si>
  <si>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</si>
  <si>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</si>
  <si>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</si>
  <si>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</si>
  <si>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</si>
  <si>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</si>
  <si>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</si>
  <si>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</si>
  <si>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</si>
  <si>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</si>
  <si>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</si>
  <si>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</si>
  <si>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</si>
  <si>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</si>
  <si>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</si>
  <si>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</si>
  <si>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</si>
  <si>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</si>
  <si>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</si>
  <si>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</si>
  <si>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</si>
  <si>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</si>
  <si>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</si>
  <si>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</si>
  <si>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</si>
  <si>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</si>
  <si>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</si>
  <si>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</si>
  <si>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</si>
  <si>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</si>
  <si>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</si>
  <si>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</si>
  <si>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</si>
  <si>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</si>
  <si>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</si>
  <si>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</si>
  <si>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</si>
  <si>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</si>
  <si>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</si>
  <si>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</si>
  <si>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</si>
  <si>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</si>
  <si>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</si>
  <si>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</si>
  <si>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</si>
  <si>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</si>
  <si>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</si>
  <si>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</si>
  <si>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</si>
  <si>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</si>
  <si>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</si>
  <si>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</si>
  <si>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</si>
  <si>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</si>
  <si>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</si>
  <si>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</si>
  <si>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</si>
  <si>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</si>
  <si>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</si>
  <si>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</si>
  <si>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</si>
  <si>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</si>
  <si>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</si>
  <si>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</si>
  <si>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</si>
  <si>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</si>
  <si>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</si>
  <si>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</si>
  <si>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</si>
  <si>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</si>
  <si>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</si>
  <si>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</si>
  <si>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</si>
  <si>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</si>
  <si>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</si>
  <si>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</si>
  <si>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</si>
  <si>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</si>
  <si>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</si>
  <si>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</si>
  <si>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</si>
  <si>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</si>
  <si>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</si>
  <si>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</si>
  <si>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</si>
  <si>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</si>
  <si>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</si>
  <si>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</si>
  <si>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</si>
  <si>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</si>
  <si>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</si>
  <si>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</si>
  <si>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</si>
  <si>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</si>
  <si>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</si>
  <si>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</si>
  <si>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</si>
  <si>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</si>
  <si>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</si>
  <si>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</si>
  <si>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</si>
  <si>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</si>
  <si>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</si>
  <si>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</si>
  <si>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</si>
  <si>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</si>
  <si>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</si>
  <si>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</si>
  <si>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</si>
  <si>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</si>
  <si>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</si>
  <si>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</si>
  <si>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</si>
  <si>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</si>
  <si>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</si>
  <si>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</si>
  <si>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</si>
  <si>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</si>
  <si>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</si>
  <si>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</si>
  <si>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</si>
  <si>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</si>
  <si>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</si>
  <si>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</si>
  <si>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</si>
  <si>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</si>
  <si>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</si>
  <si>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</si>
  <si>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</si>
  <si>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</si>
  <si>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</si>
  <si>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</si>
  <si>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</si>
  <si>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</si>
  <si>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</si>
  <si>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</si>
  <si>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</si>
  <si>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</si>
  <si>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</si>
  <si>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</si>
  <si>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</si>
  <si>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</si>
  <si>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</si>
  <si>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</si>
  <si>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</si>
  <si>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</si>
  <si>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</si>
  <si>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</si>
  <si>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</si>
  <si>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</si>
  <si>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</si>
  <si>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</si>
  <si>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</si>
  <si>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</si>
  <si>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</si>
  <si>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</si>
  <si>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</si>
  <si>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</si>
  <si>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</si>
  <si>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</si>
  <si>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</si>
  <si>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</si>
  <si>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</si>
  <si>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</si>
  <si>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</si>
  <si>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</si>
  <si>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</si>
  <si>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</si>
  <si>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</si>
  <si>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</si>
  <si>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</si>
  <si>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</si>
  <si>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</si>
  <si>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</si>
  <si>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</si>
  <si>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</si>
  <si>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</si>
  <si>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</si>
  <si>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</si>
  <si>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</si>
  <si>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</si>
  <si>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</si>
  <si>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</si>
  <si>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</si>
  <si>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</si>
  <si>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</si>
  <si>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</si>
  <si>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</si>
  <si>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</si>
  <si>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</si>
  <si>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</si>
  <si>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</si>
  <si>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</si>
  <si>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</si>
  <si>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</si>
  <si>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</si>
  <si>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</si>
  <si>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</si>
  <si>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</si>
  <si>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</si>
  <si>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</si>
  <si>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</si>
  <si>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</si>
  <si>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</si>
  <si>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</si>
  <si>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</si>
  <si>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</si>
  <si>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</si>
  <si>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</si>
  <si>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</si>
  <si>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</si>
  <si>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</si>
  <si>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</si>
  <si>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</si>
  <si>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</si>
  <si>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</si>
  <si>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</si>
  <si>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</si>
  <si>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</si>
  <si>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</si>
  <si>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</si>
  <si>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</si>
  <si>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</si>
  <si>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</si>
  <si>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</si>
  <si>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</si>
  <si>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</si>
  <si>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</si>
  <si>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</si>
  <si>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</si>
  <si>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</si>
  <si>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</si>
  <si>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</si>
  <si>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</si>
  <si>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</si>
  <si>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</si>
  <si>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</si>
  <si>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</si>
  <si>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</si>
  <si>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</si>
  <si>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</si>
  <si>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</si>
  <si>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</si>
  <si>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</si>
  <si>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</si>
  <si>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</si>
  <si>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</si>
  <si>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</si>
  <si>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</si>
  <si>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</si>
  <si>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</si>
  <si>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</si>
  <si>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</si>
  <si>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</si>
  <si>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</si>
  <si>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</si>
  <si>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</si>
  <si>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</si>
  <si>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</si>
  <si>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</si>
  <si>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</si>
  <si>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</si>
  <si>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</si>
  <si>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</si>
  <si>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</si>
  <si>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</si>
  <si>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</si>
  <si>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</si>
  <si>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</si>
  <si>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</si>
  <si>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</si>
  <si>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</si>
  <si>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</si>
  <si>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</si>
  <si>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</si>
  <si>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</si>
  <si>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</si>
  <si>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</si>
  <si>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</si>
  <si>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</si>
  <si>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</si>
  <si>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</si>
  <si>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</si>
  <si>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</si>
  <si>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</si>
  <si>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</si>
  <si>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</si>
  <si>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</si>
  <si>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</si>
  <si>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</si>
  <si>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</si>
  <si>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</si>
  <si>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</si>
  <si>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</si>
  <si>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</si>
  <si>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</si>
  <si>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</si>
  <si>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</si>
  <si>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</si>
  <si>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</si>
  <si>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</si>
  <si>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</si>
  <si>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</si>
  <si>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</si>
  <si>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</si>
  <si>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</si>
  <si>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</si>
  <si>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</si>
  <si>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</si>
  <si>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</si>
  <si>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</si>
  <si>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</si>
  <si>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</si>
  <si>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</si>
  <si>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</si>
  <si>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</si>
  <si>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</si>
  <si>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</si>
  <si>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</si>
  <si>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</si>
  <si>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</si>
  <si>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</si>
  <si>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</si>
  <si>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</si>
  <si>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</si>
  <si>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</si>
  <si>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</si>
  <si>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</si>
  <si>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</si>
  <si>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</si>
  <si>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</si>
  <si>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</si>
  <si>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</si>
  <si>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</si>
  <si>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</si>
  <si>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</si>
  <si>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</si>
  <si>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</si>
  <si>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</si>
  <si>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</si>
  <si>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</si>
  <si>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</si>
  <si>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</si>
  <si>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</si>
  <si>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</si>
  <si>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</si>
  <si>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</si>
  <si>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</si>
  <si>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</si>
  <si>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</si>
  <si>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</si>
  <si>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</si>
  <si>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</si>
  <si>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</si>
  <si>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</si>
  <si>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</si>
  <si>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</si>
  <si>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</si>
  <si>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</si>
  <si>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</si>
  <si>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</si>
  <si>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</si>
  <si>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</si>
  <si>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</si>
  <si>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</si>
  <si>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</si>
  <si>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</si>
  <si>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</si>
  <si>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</si>
  <si>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</si>
  <si>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</si>
  <si>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</si>
  <si>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</si>
  <si>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</si>
  <si>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</si>
  <si>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</si>
  <si>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</si>
  <si>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</si>
  <si>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</si>
  <si>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</si>
  <si>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</si>
  <si>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</si>
  <si>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</si>
  <si>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</si>
  <si>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</si>
  <si>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</si>
  <si>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</si>
  <si>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</si>
  <si>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</si>
  <si>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</si>
  <si>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</si>
  <si>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</si>
  <si>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</si>
  <si>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</si>
  <si>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</si>
  <si>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</si>
  <si>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</si>
  <si>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</si>
  <si>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</si>
  <si>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</si>
  <si>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</si>
  <si>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</si>
  <si>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</si>
  <si>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</si>
  <si>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</si>
  <si>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</si>
  <si>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</si>
  <si>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</si>
  <si>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</si>
  <si>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</si>
  <si>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</si>
  <si>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</si>
  <si>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</si>
  <si>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</si>
  <si>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</si>
  <si>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</si>
  <si>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</si>
  <si>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</si>
  <si>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</si>
  <si>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</si>
  <si>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</si>
  <si>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</si>
  <si>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</si>
  <si>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</si>
  <si>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</si>
  <si>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</si>
  <si>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</si>
  <si>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</si>
  <si>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</si>
  <si>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</si>
  <si>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</si>
  <si>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</si>
  <si>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</si>
  <si>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</si>
  <si>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</si>
  <si>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</si>
  <si>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</si>
  <si>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</si>
  <si>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</si>
  <si>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</si>
  <si>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</si>
  <si>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</si>
  <si>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</si>
  <si>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</si>
  <si>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</si>
  <si>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</si>
  <si>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</si>
  <si>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</si>
  <si>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</si>
  <si>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</si>
  <si>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</si>
  <si>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</si>
  <si>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</si>
  <si>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</si>
  <si>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</si>
  <si>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</si>
  <si>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</si>
  <si>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</si>
  <si>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</si>
  <si>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</si>
  <si>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</si>
  <si>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</si>
  <si>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</si>
  <si>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</si>
  <si>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</si>
  <si>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</si>
  <si>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</si>
  <si>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</si>
  <si>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</si>
  <si>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</si>
  <si>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</si>
  <si>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</si>
  <si>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</si>
  <si>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</si>
  <si>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</si>
  <si>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</si>
  <si>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</si>
  <si>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</si>
  <si>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</si>
  <si>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</si>
  <si>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</si>
  <si>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</si>
  <si>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</si>
  <si>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</si>
  <si>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</si>
  <si>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</si>
  <si>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</si>
  <si>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</si>
  <si>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</si>
  <si>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</si>
  <si>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</si>
  <si>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</si>
  <si>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</si>
  <si>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</si>
  <si>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</si>
  <si>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</si>
  <si>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</si>
  <si>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</si>
  <si>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</si>
  <si>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</si>
  <si>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</si>
  <si>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</si>
  <si>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</si>
  <si>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</si>
  <si>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</si>
  <si>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</si>
  <si>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</si>
  <si>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</si>
  <si>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</si>
  <si>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</si>
  <si>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</si>
  <si>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</si>
  <si>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</si>
  <si>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</si>
  <si>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</si>
  <si>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</si>
  <si>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</si>
  <si>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</si>
  <si>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</si>
  <si>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</si>
  <si>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</si>
  <si>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</si>
  <si>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</si>
  <si>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</si>
  <si>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</si>
  <si>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</si>
  <si>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</si>
  <si>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</si>
  <si>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</si>
  <si>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</si>
  <si>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</si>
  <si>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</si>
  <si>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</si>
  <si>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</si>
  <si>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</si>
  <si>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</si>
  <si>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</si>
  <si>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</si>
  <si>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</si>
  <si>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</si>
  <si>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</si>
  <si>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</si>
  <si>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</si>
  <si>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</si>
  <si>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</si>
  <si>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</si>
  <si>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</si>
  <si>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</si>
  <si>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</si>
  <si>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</si>
  <si>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</si>
  <si>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</si>
  <si>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</si>
  <si>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</si>
  <si>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</si>
  <si>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</si>
  <si>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</si>
  <si>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</si>
  <si>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</si>
  <si>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</si>
  <si>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</si>
  <si>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</si>
  <si>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</si>
  <si>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</si>
  <si>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</si>
  <si>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</si>
  <si>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</si>
  <si>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</si>
  <si>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</si>
  <si>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</si>
  <si>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</si>
  <si>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</si>
  <si>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</si>
  <si>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</si>
  <si>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</si>
  <si>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</si>
  <si>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</si>
  <si>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</si>
  <si>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</si>
  <si>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</si>
  <si>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</si>
  <si>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</si>
  <si>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</si>
  <si>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</si>
  <si>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</si>
  <si>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</si>
  <si>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</si>
  <si>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</si>
  <si>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</si>
  <si>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</si>
  <si>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</si>
  <si>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</si>
  <si>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</si>
  <si>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</si>
  <si>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</si>
  <si>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</si>
  <si>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</si>
  <si>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</si>
  <si>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</si>
  <si>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</si>
  <si>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</si>
  <si>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</si>
  <si>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</si>
  <si>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</si>
  <si>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</si>
  <si>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</si>
  <si>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</si>
  <si>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</si>
  <si>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</si>
  <si>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</si>
  <si>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</si>
  <si>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</si>
  <si>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</si>
  <si>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</si>
  <si>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</si>
  <si>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</si>
  <si>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</si>
  <si>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</si>
  <si>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</si>
  <si>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</si>
  <si>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</si>
  <si>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</si>
  <si>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</si>
  <si>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</si>
  <si>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</si>
  <si>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</si>
  <si>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</si>
  <si>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</si>
  <si>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</si>
  <si>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</si>
  <si>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</si>
  <si>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</si>
  <si>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</si>
  <si>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</si>
  <si>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</si>
  <si>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</si>
  <si>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</si>
  <si>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</si>
  <si>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</si>
  <si>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</si>
  <si>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</si>
  <si>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</si>
  <si>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</si>
  <si>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</si>
  <si>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</si>
  <si>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</si>
  <si>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</si>
  <si>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</si>
  <si>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</si>
  <si>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</si>
  <si>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</si>
  <si>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</si>
  <si>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</si>
  <si>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</si>
  <si>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</si>
  <si>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</si>
  <si>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</si>
  <si>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</si>
  <si>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</si>
  <si>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</si>
  <si>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</si>
  <si>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</si>
  <si>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</si>
  <si>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</si>
  <si>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</si>
  <si>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</si>
  <si>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</si>
  <si>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</si>
  <si>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</si>
  <si>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</si>
  <si>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</si>
  <si>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</si>
  <si>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</si>
  <si>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</si>
  <si>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</si>
  <si>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</si>
  <si>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</si>
  <si>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</si>
  <si>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</si>
  <si>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</si>
  <si>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</si>
  <si>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</si>
  <si>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</si>
  <si>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</si>
  <si>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</si>
  <si>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</si>
  <si>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</si>
  <si>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</si>
  <si>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</si>
  <si>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</si>
  <si>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</si>
  <si>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</si>
  <si>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</si>
  <si>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</si>
  <si>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</si>
  <si>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</si>
  <si>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</si>
  <si>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</si>
  <si>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</si>
  <si>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</si>
  <si>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</si>
  <si>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</si>
  <si>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</si>
  <si>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</si>
  <si>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</si>
  <si>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</si>
  <si>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</si>
  <si>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</si>
  <si>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</si>
  <si>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</si>
  <si>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</si>
  <si>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</si>
  <si>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</si>
  <si>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</si>
  <si>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</si>
  <si>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</si>
  <si>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</si>
  <si>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</si>
  <si>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</si>
  <si>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</si>
  <si>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</si>
  <si>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</si>
  <si>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</si>
  <si>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</si>
  <si>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</si>
  <si>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</si>
  <si>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</si>
  <si>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</si>
  <si>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</si>
  <si>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</si>
  <si>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</si>
  <si>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</si>
  <si>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</si>
  <si>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</si>
  <si>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</si>
  <si>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</si>
  <si>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</si>
  <si>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</si>
  <si>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</si>
  <si>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</si>
  <si>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</si>
  <si>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</si>
  <si>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</si>
  <si>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</si>
  <si>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</si>
  <si>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</si>
  <si>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</si>
  <si>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</si>
  <si>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</si>
  <si>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</si>
  <si>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</si>
  <si>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</si>
  <si>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</si>
  <si>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</si>
  <si>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</si>
  <si>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</si>
  <si>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</si>
  <si>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</si>
  <si>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</si>
  <si>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</si>
  <si>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</si>
  <si>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</si>
  <si>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</si>
  <si>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</si>
  <si>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</si>
  <si>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</si>
  <si>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</si>
  <si>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</si>
  <si>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</si>
  <si>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</si>
  <si>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</si>
  <si>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</si>
  <si>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</si>
  <si>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</si>
  <si>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</si>
  <si>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</si>
  <si>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</si>
  <si>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</si>
  <si>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</si>
  <si>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</si>
  <si>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</si>
  <si>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</si>
  <si>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</si>
  <si>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</si>
  <si>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</si>
  <si>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</si>
  <si>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</si>
  <si>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</si>
  <si>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</si>
  <si>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</si>
  <si>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</si>
  <si>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</si>
  <si>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</si>
  <si>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</si>
  <si>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</si>
  <si>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</si>
  <si>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</si>
  <si>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</si>
  <si>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</si>
  <si>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</si>
  <si>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</si>
  <si>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</si>
  <si>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</si>
  <si>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</si>
  <si>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</si>
  <si>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</si>
  <si>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</si>
  <si>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</si>
  <si>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</si>
  <si>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</si>
  <si>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</si>
  <si>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</si>
  <si>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</si>
  <si>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</si>
  <si>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</si>
  <si>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</si>
  <si>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</si>
  <si>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</si>
  <si>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</si>
  <si>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</si>
  <si>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</si>
  <si>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</si>
  <si>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</si>
  <si>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</si>
  <si>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</si>
  <si>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</si>
  <si>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</si>
  <si>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</si>
  <si>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</si>
  <si>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</si>
  <si>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</si>
  <si>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</si>
  <si>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</si>
  <si>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</si>
  <si>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</si>
  <si>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</si>
  <si>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</si>
  <si>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</si>
  <si>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</si>
  <si>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</si>
  <si>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</si>
  <si>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</si>
  <si>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</si>
  <si>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</si>
  <si>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</si>
  <si>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</si>
  <si>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</si>
  <si>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</si>
  <si>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</si>
  <si>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</si>
  <si>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</si>
  <si>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</si>
  <si>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</si>
  <si>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</si>
  <si>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</si>
  <si>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</si>
  <si>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</si>
  <si>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</si>
  <si>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</si>
  <si>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</si>
  <si>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</si>
  <si>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</si>
  <si>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</si>
  <si>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</si>
  <si>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</si>
  <si>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</si>
  <si>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</si>
  <si>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</si>
  <si>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</si>
  <si>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</si>
  <si>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</si>
  <si>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</si>
  <si>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</si>
  <si>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</si>
  <si>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</si>
  <si>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</si>
  <si>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</si>
  <si>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</si>
  <si>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</si>
  <si>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</si>
  <si>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</si>
  <si>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</si>
  <si>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</si>
  <si>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</si>
  <si>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</si>
  <si>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</si>
  <si>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</si>
  <si>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</si>
  <si>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</si>
  <si>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</si>
  <si>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</si>
  <si>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</si>
  <si>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</si>
  <si>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</si>
  <si>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</si>
  <si>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</si>
  <si>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</si>
  <si>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</si>
  <si>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</si>
  <si>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</si>
  <si>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</si>
  <si>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</si>
  <si>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</si>
  <si>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</si>
  <si>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</si>
  <si>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</si>
  <si>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</si>
  <si>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</si>
  <si>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</si>
  <si>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</si>
  <si>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</si>
  <si>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</si>
  <si>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</si>
  <si>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</si>
  <si>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</si>
  <si>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</si>
  <si>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</si>
  <si>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</si>
  <si>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</si>
  <si>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</si>
  <si>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</si>
  <si>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</si>
  <si>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</si>
  <si>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</si>
  <si>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</si>
  <si>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</si>
  <si>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</si>
  <si>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</si>
  <si>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</si>
  <si>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</si>
  <si>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</si>
  <si>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</si>
  <si>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</si>
  <si>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</si>
  <si>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</si>
  <si>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</si>
  <si>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</si>
  <si>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</si>
  <si>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</si>
  <si>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</si>
  <si>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</si>
  <si>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</si>
  <si>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</si>
  <si>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</si>
  <si>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</si>
  <si>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</si>
  <si>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</si>
  <si>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</si>
  <si>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</si>
  <si>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</si>
  <si>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</si>
  <si>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</si>
  <si>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</si>
  <si>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</si>
  <si>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</si>
  <si>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</si>
  <si>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</si>
  <si>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</si>
  <si>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</si>
  <si>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</si>
  <si>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</si>
  <si>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</si>
  <si>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</si>
  <si>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</si>
  <si>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</si>
  <si>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</si>
  <si>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</si>
  <si>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</si>
  <si>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</si>
  <si>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</si>
  <si>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</si>
  <si>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</si>
  <si>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</si>
  <si>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</si>
  <si>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</si>
  <si>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</si>
  <si>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</si>
  <si>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</si>
  <si>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</si>
  <si>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</si>
  <si>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</si>
  <si>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</si>
  <si>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</si>
  <si>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</si>
  <si>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</si>
  <si>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</si>
  <si>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</si>
  <si>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</si>
  <si>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</si>
  <si>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</si>
  <si>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</si>
  <si>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</si>
  <si>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</si>
  <si>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</si>
  <si>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</si>
  <si>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</si>
  <si>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</si>
  <si>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</si>
  <si>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</si>
  <si>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</si>
  <si>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</si>
  <si>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</si>
  <si>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</si>
  <si>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</si>
  <si>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</si>
  <si>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</si>
  <si>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</si>
  <si>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</si>
  <si>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</si>
  <si>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</si>
  <si>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</si>
  <si>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</si>
  <si>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</si>
  <si>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</si>
  <si>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</si>
  <si>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</si>
  <si>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</si>
  <si>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</si>
  <si>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</si>
  <si>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</si>
  <si>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</si>
  <si>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</si>
  <si>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</si>
  <si>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</si>
  <si>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</si>
  <si>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</si>
  <si>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</si>
  <si>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</si>
  <si>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</si>
  <si>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</si>
  <si>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</si>
  <si>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</si>
  <si>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</si>
  <si>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</si>
  <si>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</si>
  <si>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</si>
  <si>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</si>
  <si>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</si>
  <si>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</si>
  <si>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</si>
  <si>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</si>
  <si>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</si>
  <si>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</si>
  <si>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</si>
  <si>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</si>
  <si>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</si>
  <si>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</si>
  <si>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</si>
  <si>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</si>
  <si>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</si>
  <si>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</si>
  <si>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</si>
  <si>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</si>
  <si>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</si>
  <si>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</si>
  <si>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</si>
  <si>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</si>
  <si>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</si>
  <si>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</si>
  <si>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</si>
  <si>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</si>
  <si>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</si>
  <si>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</si>
  <si>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</si>
  <si>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</si>
  <si>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</si>
  <si>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</si>
  <si>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</si>
  <si>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</si>
  <si>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</si>
  <si>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</si>
  <si>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</si>
  <si>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</si>
  <si>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</si>
  <si>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</si>
  <si>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</si>
  <si>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</si>
  <si>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</si>
  <si>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</si>
  <si>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</si>
  <si>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</si>
  <si>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</si>
  <si>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</si>
  <si>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</si>
  <si>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</si>
  <si>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</si>
  <si>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</si>
  <si>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</si>
  <si>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</si>
  <si>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</si>
  <si>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</si>
  <si>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</si>
  <si>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</si>
  <si>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</si>
  <si>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</si>
  <si>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</si>
  <si>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</si>
  <si>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</si>
  <si>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</si>
  <si>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</si>
  <si>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</si>
  <si>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</si>
  <si>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</si>
  <si>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</si>
  <si>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</si>
  <si>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</si>
  <si>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</si>
  <si>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</si>
  <si>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</si>
  <si>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</si>
  <si>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</si>
  <si>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</si>
  <si>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</si>
  <si>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</si>
  <si>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</si>
  <si>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</si>
  <si>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</si>
  <si>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</si>
  <si>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</si>
  <si>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</si>
  <si>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</si>
  <si>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</si>
  <si>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</si>
  <si>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</si>
  <si>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</si>
  <si>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</si>
  <si>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</si>
  <si>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</si>
  <si>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</si>
  <si>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</si>
  <si>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</si>
  <si>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</si>
  <si>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</si>
  <si>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</si>
  <si>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</si>
  <si>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</si>
  <si>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</si>
  <si>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</si>
  <si>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</si>
  <si>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</si>
  <si>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</si>
  <si>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</si>
  <si>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</si>
  <si>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</si>
  <si>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</si>
  <si>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</si>
  <si>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</si>
  <si>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</si>
  <si>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</si>
  <si>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</si>
  <si>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</si>
  <si>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</si>
  <si>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</si>
  <si>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</si>
  <si>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</si>
  <si>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</si>
  <si>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</si>
  <si>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</si>
  <si>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</si>
  <si>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</si>
  <si>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</si>
  <si>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</si>
  <si>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</si>
  <si>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</si>
  <si>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</si>
  <si>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</si>
  <si>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</si>
  <si>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</si>
  <si>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</si>
  <si>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</si>
  <si>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</si>
  <si>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</si>
  <si>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</si>
  <si>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</si>
  <si>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</si>
  <si>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</si>
  <si>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</si>
  <si>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</si>
  <si>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</si>
  <si>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</si>
  <si>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</si>
  <si>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</si>
  <si>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</si>
  <si>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</si>
  <si>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</si>
  <si>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</si>
  <si>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</si>
  <si>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</si>
  <si>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</si>
  <si>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</si>
  <si>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</si>
  <si>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</si>
  <si>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</si>
  <si>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</si>
  <si>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</si>
  <si>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</si>
  <si>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</si>
  <si>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</si>
  <si>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</si>
  <si>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</si>
  <si>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</si>
  <si>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</si>
  <si>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</si>
  <si>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</si>
  <si>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</si>
  <si>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</si>
  <si>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</si>
  <si>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</si>
  <si>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</si>
  <si>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</si>
  <si>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</si>
  <si>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</si>
  <si>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</si>
  <si>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</si>
  <si>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</si>
  <si>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</si>
  <si>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</si>
  <si>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</si>
  <si>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</si>
  <si>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</si>
  <si>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</si>
  <si>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</si>
  <si>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</si>
  <si>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</si>
  <si>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</si>
  <si>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</si>
  <si>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</si>
  <si>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</si>
  <si>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</si>
  <si>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</si>
  <si>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</si>
  <si>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</si>
  <si>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</si>
  <si>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</si>
  <si>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</si>
  <si>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</si>
  <si>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</si>
  <si>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</si>
  <si>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</si>
  <si>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</si>
  <si>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</si>
  <si>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</si>
  <si>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</si>
  <si>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</si>
  <si>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</si>
  <si>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</si>
  <si>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</si>
  <si>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</si>
  <si>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</si>
  <si>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</si>
  <si>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</si>
  <si>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</si>
  <si>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</si>
  <si>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</si>
  <si>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</si>
  <si>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</si>
  <si>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</si>
  <si>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</si>
  <si>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</si>
  <si>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</si>
  <si>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</si>
  <si>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</si>
  <si>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</si>
  <si>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</si>
  <si>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</si>
  <si>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</si>
  <si>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</si>
  <si>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</si>
  <si>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</si>
  <si>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</si>
  <si>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</si>
  <si>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</si>
  <si>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</si>
  <si>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</si>
  <si>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</si>
  <si>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</si>
  <si>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</si>
  <si>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</si>
  <si>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</si>
  <si>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</si>
  <si>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</si>
  <si>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</si>
  <si>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</si>
  <si>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</si>
  <si>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</si>
  <si>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</si>
  <si>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</si>
  <si>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</si>
  <si>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</si>
  <si>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</si>
  <si>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</si>
  <si>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</si>
  <si>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</si>
  <si>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</si>
  <si>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</si>
  <si>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</si>
  <si>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</si>
  <si>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</si>
  <si>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</si>
  <si>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</si>
  <si>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</si>
  <si>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</si>
  <si>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</si>
  <si>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</si>
  <si>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</si>
  <si>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</si>
  <si>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</si>
  <si>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</si>
  <si>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</si>
  <si>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</si>
  <si>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</si>
  <si>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</si>
  <si>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</si>
  <si>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</si>
  <si>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</si>
  <si>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</si>
  <si>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</si>
  <si>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</si>
  <si>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</si>
  <si>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</si>
  <si>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</si>
  <si>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</si>
  <si>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</si>
  <si>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</si>
  <si>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</si>
  <si>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</si>
  <si>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</si>
  <si>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</si>
  <si>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</si>
  <si>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</si>
  <si>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</si>
  <si>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</si>
  <si>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</si>
  <si>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</si>
  <si>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</si>
  <si>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</si>
  <si>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</si>
  <si>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</si>
  <si>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</si>
  <si>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</si>
  <si>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</si>
  <si>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</si>
  <si>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</si>
  <si>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</si>
  <si>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</si>
  <si>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</si>
  <si>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</si>
  <si>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</si>
  <si>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</si>
  <si>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</si>
  <si>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</si>
  <si>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</si>
  <si>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</si>
  <si>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</si>
  <si>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</si>
  <si>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</si>
  <si>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</si>
  <si>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</si>
  <si>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</si>
  <si>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</si>
  <si>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</si>
  <si>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</si>
  <si>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</si>
  <si>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</si>
  <si>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</si>
  <si>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</si>
  <si>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</si>
  <si>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</si>
  <si>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</si>
  <si>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</si>
  <si>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</si>
  <si>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</si>
  <si>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</si>
  <si>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</si>
  <si>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</si>
  <si>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</si>
  <si>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</si>
  <si>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</si>
  <si>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</si>
  <si>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</si>
  <si>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</si>
  <si>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</si>
  <si>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</si>
  <si>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</si>
  <si>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</si>
  <si>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</si>
  <si>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</si>
  <si>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</si>
  <si>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</si>
  <si>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</si>
  <si>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</si>
  <si>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</si>
  <si>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</si>
  <si>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</si>
  <si>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</si>
  <si>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</si>
  <si>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</si>
  <si>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</si>
  <si>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</si>
  <si>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</si>
  <si>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</si>
  <si>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</si>
  <si>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</si>
  <si>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</si>
  <si>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</si>
  <si>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</si>
  <si>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</si>
  <si>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</si>
  <si>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</si>
  <si>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</si>
  <si>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</si>
  <si>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</si>
  <si>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</si>
  <si>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</si>
  <si>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</si>
  <si>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</si>
  <si>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</si>
  <si>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</si>
  <si>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</si>
  <si>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</si>
  <si>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</si>
  <si>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</si>
  <si>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</si>
  <si>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</si>
  <si>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</si>
  <si>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</si>
  <si>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</si>
  <si>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</si>
  <si>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</si>
  <si>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</si>
  <si>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</si>
  <si>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</si>
  <si>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</si>
  <si>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</si>
  <si>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</si>
  <si>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</si>
  <si>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</si>
  <si>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</si>
  <si>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</si>
  <si>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</si>
  <si>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</si>
  <si>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</si>
  <si>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</si>
  <si>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</si>
  <si>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</si>
  <si>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</si>
  <si>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</si>
  <si>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</si>
  <si>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</si>
  <si>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</si>
  <si>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</si>
  <si>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</si>
  <si>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</si>
  <si>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</si>
  <si>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</si>
  <si>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</si>
  <si>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</si>
  <si>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</si>
  <si>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</si>
  <si>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</si>
  <si>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</si>
  <si>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</si>
  <si>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</si>
  <si>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</si>
  <si>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</si>
  <si>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</si>
  <si>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</si>
  <si>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</si>
  <si>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</si>
  <si>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</si>
  <si>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</si>
  <si>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</si>
  <si>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</si>
  <si>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</si>
  <si>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</si>
  <si>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</si>
  <si>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</si>
  <si>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</si>
  <si>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</si>
  <si>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</si>
  <si>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</si>
  <si>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</si>
  <si>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</si>
  <si>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</si>
  <si>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</si>
  <si>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</si>
  <si>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</si>
  <si>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</si>
  <si>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</si>
  <si>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</si>
  <si>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</si>
  <si>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</si>
  <si>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</si>
  <si>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</si>
  <si>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</si>
  <si>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</si>
  <si>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</si>
  <si>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</si>
  <si>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</si>
  <si>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</si>
  <si>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</si>
  <si>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</si>
  <si>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</si>
  <si>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</si>
  <si>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</si>
  <si>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</si>
  <si>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</si>
  <si>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</si>
  <si>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</si>
  <si>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</si>
  <si>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</si>
  <si>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</si>
  <si>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</si>
  <si>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</si>
  <si>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</si>
  <si>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</si>
  <si>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</si>
  <si>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</si>
  <si>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</si>
  <si>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</si>
  <si>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</si>
  <si>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</si>
  <si>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</si>
  <si>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</si>
  <si>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</si>
  <si>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</si>
  <si>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</si>
  <si>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</si>
  <si>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</si>
  <si>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</si>
  <si>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</si>
  <si>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</si>
  <si>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</si>
  <si>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</si>
  <si>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</si>
  <si>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</si>
  <si>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</si>
  <si>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</si>
  <si>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</si>
  <si>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</si>
  <si>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</si>
  <si>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</si>
  <si>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</si>
  <si>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</si>
  <si>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</si>
  <si>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</si>
  <si>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</si>
  <si>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</si>
  <si>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</si>
  <si>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</si>
  <si>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</si>
  <si>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</si>
  <si>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</si>
  <si>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</si>
  <si>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</si>
  <si>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</si>
  <si>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</si>
  <si>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</si>
  <si>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</si>
  <si>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</si>
  <si>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</si>
  <si>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</si>
  <si>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</si>
  <si>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</si>
  <si>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</si>
  <si>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</si>
  <si>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</si>
  <si>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</si>
  <si>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</si>
  <si>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</si>
  <si>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</si>
  <si>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</si>
  <si>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</si>
  <si>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</si>
  <si>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</si>
  <si>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</si>
  <si>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</si>
  <si>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</si>
  <si>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</si>
  <si>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</si>
  <si>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</si>
  <si>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</si>
  <si>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</si>
  <si>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</si>
  <si>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</si>
  <si>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</si>
  <si>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</si>
  <si>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</si>
  <si>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</si>
  <si>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</si>
  <si>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</si>
  <si>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</si>
  <si>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</si>
  <si>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</si>
  <si>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</si>
  <si>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</si>
  <si>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</si>
  <si>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</si>
  <si>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</si>
  <si>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</si>
  <si>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</si>
  <si>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</si>
  <si>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</si>
  <si>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</si>
  <si>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</si>
  <si>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</si>
  <si>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</si>
  <si>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</si>
  <si>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</si>
  <si>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</si>
  <si>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</si>
  <si>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</si>
  <si>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</si>
  <si>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</si>
  <si>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</si>
  <si>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</si>
  <si>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</si>
  <si>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</si>
  <si>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</si>
  <si>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</si>
  <si>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</si>
  <si>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</si>
  <si>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</si>
  <si>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</si>
  <si>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</si>
  <si>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</si>
  <si>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</si>
  <si>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</si>
  <si>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</si>
  <si>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</si>
  <si>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</si>
  <si>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</si>
  <si>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</si>
  <si>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</si>
  <si>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</si>
  <si>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</si>
  <si>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</si>
  <si>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</si>
  <si>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</si>
  <si>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</si>
  <si>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</si>
  <si>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</si>
  <si>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</si>
  <si>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</si>
  <si>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</si>
  <si>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</si>
  <si>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</si>
  <si>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</si>
  <si>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</si>
  <si>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</si>
  <si>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</si>
  <si>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</si>
  <si>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</si>
  <si>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</si>
  <si>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</si>
  <si>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</si>
  <si>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</si>
  <si>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</si>
  <si>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</si>
  <si>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</si>
  <si>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</si>
  <si>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</si>
  <si>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</si>
  <si>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</si>
  <si>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</si>
  <si>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</si>
  <si>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</si>
  <si>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</si>
  <si>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</si>
  <si>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</si>
  <si>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</si>
  <si>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</si>
  <si>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</si>
  <si>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</si>
  <si>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</si>
  <si>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</si>
  <si>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</si>
  <si>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</si>
  <si>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</si>
  <si>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</si>
  <si>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</si>
  <si>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</si>
  <si>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</si>
  <si>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</si>
  <si>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</si>
  <si>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</si>
  <si>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</si>
  <si>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</si>
  <si>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</si>
  <si>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</si>
  <si>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</si>
  <si>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</si>
  <si>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</si>
  <si>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</si>
  <si>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</si>
  <si>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</si>
  <si>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</si>
  <si>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</si>
  <si>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</si>
  <si>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</si>
  <si>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</si>
  <si>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</si>
  <si>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</si>
  <si>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</si>
  <si>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</si>
  <si>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</si>
  <si>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</si>
  <si>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</si>
  <si>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</si>
  <si>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</si>
  <si>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</si>
  <si>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</si>
  <si>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</si>
  <si>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</si>
  <si>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</si>
  <si>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</si>
  <si>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</si>
  <si>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</si>
  <si>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</si>
  <si>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</si>
  <si>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</si>
  <si>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</si>
  <si>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</si>
  <si>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</si>
  <si>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</si>
  <si>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</si>
  <si>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</si>
  <si>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</si>
  <si>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</si>
  <si>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</si>
  <si>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</si>
  <si>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</si>
  <si>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</si>
  <si>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</si>
  <si>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</si>
  <si>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</si>
  <si>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</si>
  <si>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</si>
  <si>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</si>
  <si>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</si>
  <si>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</si>
  <si>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</si>
  <si>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</si>
  <si>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</si>
  <si>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</si>
  <si>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</si>
  <si>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</si>
  <si>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</si>
  <si>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</si>
  <si>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</si>
  <si>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</si>
  <si>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</si>
  <si>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</si>
  <si>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</si>
  <si>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</si>
  <si>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</si>
  <si>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</si>
  <si>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</si>
  <si>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</si>
  <si>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</si>
  <si>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</si>
  <si>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</si>
  <si>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</si>
  <si>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</si>
  <si>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</si>
  <si>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</si>
  <si>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</si>
  <si>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</si>
  <si>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</si>
  <si>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</si>
  <si>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</si>
  <si>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</si>
  <si>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</si>
  <si>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</si>
  <si>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</si>
  <si>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</si>
  <si>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</si>
  <si>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</si>
  <si>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</si>
  <si>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</si>
  <si>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</si>
  <si>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</si>
  <si>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</si>
  <si>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</si>
  <si>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</si>
  <si>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</si>
  <si>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</si>
  <si>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</si>
  <si>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</si>
  <si>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</si>
  <si>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</si>
  <si>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</si>
  <si>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</si>
  <si>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</si>
  <si>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</si>
  <si>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</si>
  <si>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</si>
  <si>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</si>
  <si>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</si>
  <si>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</si>
  <si>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</si>
  <si>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</si>
  <si>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</si>
  <si>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</si>
  <si>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</si>
  <si>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</si>
  <si>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</si>
  <si>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</si>
  <si>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</si>
  <si>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</si>
  <si>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</si>
  <si>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</si>
  <si>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</si>
  <si>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</si>
  <si>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</si>
  <si>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</si>
  <si>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</si>
  <si>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</si>
  <si>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</si>
  <si>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</si>
  <si>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</si>
  <si>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</si>
  <si>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</si>
  <si>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</si>
  <si>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</si>
  <si>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</si>
  <si>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</si>
  <si>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</si>
  <si>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</si>
  <si>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</si>
  <si>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</si>
  <si>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</si>
  <si>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</si>
  <si>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</si>
  <si>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</si>
  <si>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</si>
  <si>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</si>
  <si>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</si>
  <si>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</si>
  <si>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</si>
  <si>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</si>
  <si>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</si>
  <si>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</si>
  <si>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</si>
  <si>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</si>
  <si>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</si>
  <si>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</si>
  <si>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</si>
  <si>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</si>
  <si>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</si>
  <si>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</si>
  <si>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</si>
  <si>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</si>
  <si>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</si>
  <si>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</si>
  <si>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</si>
  <si>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</si>
  <si>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</si>
  <si>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</si>
  <si>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</si>
  <si>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</si>
  <si>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</si>
  <si>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</si>
  <si>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</si>
  <si>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</si>
  <si>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</si>
  <si>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</si>
  <si>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</si>
  <si>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</si>
  <si>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</si>
  <si>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</si>
  <si>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</si>
  <si>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</si>
  <si>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</si>
  <si>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</si>
  <si>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</si>
  <si>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</si>
  <si>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</si>
  <si>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</si>
  <si>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</si>
  <si>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</si>
  <si>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</si>
  <si>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</si>
  <si>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</si>
  <si>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</si>
  <si>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</si>
  <si>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</si>
  <si>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</si>
  <si>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</si>
  <si>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</si>
  <si>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</si>
  <si>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</si>
  <si>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</si>
  <si>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</si>
  <si>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</si>
  <si>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</si>
  <si>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</si>
  <si>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</si>
  <si>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</si>
  <si>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</si>
  <si>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</si>
  <si>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</si>
  <si>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</si>
  <si>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</si>
  <si>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</si>
  <si>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</si>
  <si>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</si>
  <si>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</si>
  <si>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</si>
  <si>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</si>
  <si>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</si>
  <si>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</si>
  <si>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</si>
  <si>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</si>
  <si>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</si>
  <si>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</si>
  <si>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</si>
  <si>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</si>
  <si>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</si>
  <si>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</si>
  <si>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</si>
  <si>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</si>
  <si>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</si>
  <si>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</si>
  <si>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</si>
  <si>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</si>
  <si>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</si>
  <si>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</si>
  <si>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</si>
  <si>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</si>
  <si>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</si>
  <si>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</si>
  <si>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</si>
  <si>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</si>
  <si>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</si>
  <si>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</si>
  <si>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</si>
  <si>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</si>
  <si>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</si>
  <si>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</si>
  <si>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</si>
  <si>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</si>
  <si>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</si>
  <si>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</si>
  <si>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</si>
  <si>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</si>
  <si>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</si>
  <si>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</si>
  <si>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</si>
  <si>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</si>
  <si>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</si>
  <si>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</si>
  <si>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</si>
  <si>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</si>
  <si>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</si>
  <si>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</si>
  <si>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</si>
  <si>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</si>
  <si>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</si>
  <si>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</si>
  <si>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</si>
  <si>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</si>
  <si>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</si>
  <si>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</si>
  <si>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</si>
  <si>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</si>
  <si>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</si>
  <si>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</si>
  <si>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</si>
  <si>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</si>
  <si>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</si>
  <si>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</si>
  <si>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</si>
  <si>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</si>
  <si>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</si>
  <si>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</si>
  <si>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</si>
  <si>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</si>
  <si>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</si>
  <si>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</si>
  <si>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</si>
  <si>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</si>
  <si>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</si>
  <si>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</si>
  <si>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</si>
  <si>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</si>
  <si>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</si>
  <si>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</si>
  <si>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</si>
  <si>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</si>
  <si>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</si>
  <si>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</si>
  <si>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</si>
  <si>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</si>
  <si>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</si>
  <si>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</si>
  <si>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</si>
  <si>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</si>
  <si>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</si>
  <si>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</si>
  <si>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</si>
  <si>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</si>
  <si>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</si>
  <si>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</si>
  <si>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</si>
  <si>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</si>
  <si>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</si>
  <si>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</si>
  <si>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</si>
  <si>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</si>
  <si>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</si>
  <si>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</si>
  <si>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</si>
  <si>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</si>
  <si>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</si>
  <si>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</si>
  <si>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</si>
  <si>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</si>
  <si>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</si>
  <si>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</si>
  <si>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</si>
  <si>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</si>
  <si>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</si>
  <si>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</si>
  <si>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</si>
  <si>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</si>
  <si>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</si>
  <si>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</si>
  <si>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</si>
  <si>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</si>
  <si>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</si>
  <si>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</si>
  <si>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</si>
  <si>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</si>
  <si>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</si>
  <si>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</si>
  <si>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</si>
  <si>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</si>
  <si>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</si>
  <si>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</si>
  <si>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</si>
  <si>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</si>
  <si>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</si>
  <si>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</si>
  <si>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</si>
  <si>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</si>
  <si>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</si>
  <si>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</si>
  <si>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</si>
  <si>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</si>
  <si>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</si>
  <si>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</si>
  <si>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</si>
  <si>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</si>
  <si>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</si>
  <si>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</si>
  <si>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</si>
  <si>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</si>
  <si>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</si>
  <si>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</si>
  <si>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</si>
  <si>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</si>
  <si>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</si>
  <si>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</si>
  <si>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</si>
  <si>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</si>
  <si>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</si>
  <si>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</si>
  <si>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</si>
  <si>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</si>
  <si>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</si>
  <si>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</si>
  <si>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</si>
  <si>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</si>
  <si>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</si>
  <si>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</si>
  <si>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</si>
  <si>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</si>
  <si>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</si>
  <si>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</si>
  <si>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</si>
  <si>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</si>
  <si>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</si>
  <si>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</si>
  <si>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</si>
  <si>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</si>
  <si>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</si>
  <si>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</si>
  <si>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</si>
  <si>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</si>
  <si>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</si>
  <si>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</si>
  <si>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</si>
  <si>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</si>
  <si>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</si>
  <si>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</si>
  <si>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</si>
  <si>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</si>
  <si>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</si>
  <si>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</si>
  <si>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</si>
  <si>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</si>
  <si>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</si>
  <si>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</si>
  <si>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</si>
  <si>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</si>
  <si>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</si>
  <si>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</si>
  <si>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</si>
  <si>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</si>
  <si>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</si>
  <si>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</si>
  <si>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</si>
  <si>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</si>
  <si>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</si>
  <si>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</si>
  <si>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</si>
  <si>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</si>
  <si>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</si>
  <si>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</si>
  <si>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</si>
  <si>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</si>
  <si>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</si>
  <si>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</si>
  <si>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</si>
  <si>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</si>
  <si>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</si>
  <si>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</si>
  <si>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</si>
  <si>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</si>
  <si>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</si>
  <si>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</si>
  <si>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</si>
  <si>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</si>
  <si>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</si>
  <si>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</si>
  <si>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</si>
  <si>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</si>
  <si>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</si>
  <si>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</si>
  <si>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</si>
  <si>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</si>
  <si>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</si>
  <si>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</si>
  <si>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</si>
  <si>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</si>
  <si>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</si>
  <si>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</si>
  <si>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</si>
  <si>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</si>
  <si>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</si>
  <si>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</si>
  <si>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</si>
  <si>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</si>
  <si>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</si>
  <si>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</si>
  <si>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</si>
  <si>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</si>
  <si>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</si>
  <si>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</si>
  <si>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</si>
  <si>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</si>
  <si>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</si>
  <si>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</si>
  <si>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</si>
  <si>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</si>
  <si>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</si>
  <si>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</si>
  <si>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</si>
  <si>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</si>
  <si>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</si>
  <si>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</si>
  <si>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</si>
  <si>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</si>
  <si>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</si>
  <si>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</si>
  <si>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</si>
  <si>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</si>
  <si>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</si>
  <si>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</si>
  <si>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</si>
  <si>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</si>
  <si>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</si>
  <si>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</si>
  <si>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</si>
  <si>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</si>
  <si>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</si>
  <si>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</si>
  <si>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</si>
  <si>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</si>
  <si>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</si>
  <si>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</si>
  <si>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</si>
  <si>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</si>
  <si>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</si>
  <si>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</si>
  <si>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</si>
  <si>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</si>
  <si>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</si>
  <si>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</si>
  <si>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</si>
  <si>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</si>
  <si>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</si>
  <si>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</si>
  <si>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</si>
  <si>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</si>
  <si>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</si>
  <si>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</si>
  <si>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</si>
  <si>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</si>
  <si>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</si>
  <si>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</si>
  <si>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</si>
  <si>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</si>
  <si>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</si>
  <si>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</si>
  <si>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</si>
  <si>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</si>
  <si>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</si>
  <si>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</si>
  <si>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</si>
  <si>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</si>
  <si>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</si>
  <si>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</si>
  <si>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</si>
  <si>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</si>
  <si>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</si>
  <si>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</si>
  <si>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</si>
  <si>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</si>
  <si>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</si>
  <si>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</si>
  <si>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</si>
  <si>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</si>
  <si>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</si>
  <si>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</si>
  <si>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</si>
  <si>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</si>
  <si>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</si>
  <si>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</si>
  <si>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</si>
  <si>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</si>
  <si>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</si>
  <si>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</si>
  <si>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</si>
  <si>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</si>
  <si>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</si>
  <si>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</si>
  <si>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</si>
  <si>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</si>
  <si>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</si>
  <si>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</si>
  <si>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</si>
  <si>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</si>
  <si>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</si>
  <si>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</si>
  <si>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</si>
  <si>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</si>
  <si>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</si>
  <si>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</si>
  <si>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</si>
  <si>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</si>
  <si>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</si>
  <si>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</si>
  <si>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</si>
  <si>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</si>
  <si>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</si>
  <si>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</si>
  <si>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</si>
  <si>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</si>
  <si>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</si>
  <si>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</si>
  <si>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</si>
  <si>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</si>
  <si>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</si>
  <si>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</si>
  <si>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</si>
  <si>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</si>
  <si>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</si>
  <si>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</si>
  <si>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</si>
  <si>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</si>
  <si>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</si>
  <si>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</si>
  <si>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</si>
  <si>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</si>
  <si>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</si>
  <si>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</si>
  <si>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</si>
  <si>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</si>
  <si>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</si>
  <si>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</si>
  <si>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</si>
  <si>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</si>
  <si>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</si>
  <si>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</si>
  <si>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</si>
  <si>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</si>
  <si>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</si>
  <si>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</si>
  <si>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</si>
  <si>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</si>
  <si>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</si>
  <si>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</si>
  <si>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</si>
  <si>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</si>
  <si>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</si>
  <si>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</si>
  <si>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</si>
  <si>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</si>
  <si>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</si>
  <si>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</si>
  <si>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</si>
  <si>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</si>
  <si>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</si>
  <si>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</si>
  <si>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</si>
  <si>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</si>
  <si>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</si>
  <si>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</si>
  <si>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</si>
  <si>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</si>
  <si>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</si>
  <si>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</si>
  <si>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</si>
  <si>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</si>
  <si>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</si>
  <si>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</si>
  <si>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</si>
  <si>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</si>
  <si>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</si>
  <si>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</si>
  <si>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</si>
  <si>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</si>
  <si>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</si>
  <si>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</si>
  <si>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</si>
  <si>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</si>
  <si>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</si>
  <si>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</si>
  <si>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</si>
  <si>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</si>
  <si>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</si>
  <si>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</si>
  <si>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</si>
  <si>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</si>
  <si>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</si>
  <si>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</si>
  <si>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</si>
  <si>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</si>
  <si>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</si>
  <si>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</si>
  <si>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</si>
  <si>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</si>
  <si>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</si>
  <si>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</si>
  <si>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</si>
  <si>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</si>
  <si>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</si>
  <si>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</si>
  <si>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</si>
  <si>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</si>
  <si>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</si>
  <si>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</si>
  <si>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</si>
  <si>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</si>
  <si>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</si>
  <si>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</si>
  <si>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</si>
  <si>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</si>
  <si>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</si>
  <si>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</si>
  <si>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</si>
  <si>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</si>
  <si>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</si>
  <si>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</si>
  <si>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</si>
  <si>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</si>
  <si>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</si>
  <si>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</si>
  <si>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</si>
  <si>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</si>
  <si>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</si>
  <si>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</si>
  <si>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</si>
  <si>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</si>
  <si>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</si>
  <si>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</si>
  <si>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</si>
  <si>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</si>
  <si>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</si>
  <si>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</si>
  <si>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</si>
  <si>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</si>
  <si>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</si>
  <si>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</si>
  <si>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</si>
  <si>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</si>
  <si>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</si>
  <si>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</si>
  <si>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</si>
  <si>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</si>
  <si>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</si>
  <si>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</si>
  <si>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</si>
  <si>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</si>
  <si>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</si>
  <si>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</si>
  <si>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</si>
  <si>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</si>
  <si>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</si>
  <si>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</si>
  <si>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</si>
  <si>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</si>
  <si>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</si>
  <si>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</si>
  <si>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</si>
  <si>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</si>
  <si>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</si>
  <si>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</si>
  <si>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</si>
  <si>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</si>
  <si>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</si>
  <si>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</si>
  <si>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</si>
  <si>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</si>
  <si>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</si>
  <si>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</si>
  <si>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</si>
  <si>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</si>
  <si>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</si>
  <si>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</si>
  <si>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</si>
  <si>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</si>
  <si>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</si>
  <si>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</si>
  <si>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</si>
  <si>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</si>
  <si>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</si>
  <si>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</si>
  <si>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</si>
  <si>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</si>
  <si>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</si>
  <si>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</si>
  <si>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</si>
  <si>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</si>
  <si>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</si>
  <si>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</si>
  <si>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</si>
  <si>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</si>
  <si>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</si>
  <si>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</si>
  <si>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</si>
  <si>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</si>
  <si>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</si>
  <si>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</si>
  <si>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</si>
  <si>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</si>
  <si>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</si>
  <si>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</si>
  <si>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</si>
  <si>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</si>
  <si>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</si>
  <si>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</si>
  <si>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</si>
  <si>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</si>
  <si>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</si>
  <si>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</si>
  <si>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</si>
  <si>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</si>
  <si>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</si>
  <si>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</si>
  <si>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</si>
  <si>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</si>
  <si>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</si>
  <si>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</si>
  <si>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</si>
  <si>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</si>
  <si>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</si>
  <si>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</si>
  <si>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</si>
  <si>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</si>
  <si>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</si>
  <si>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</si>
  <si>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</si>
  <si>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</si>
  <si>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</si>
  <si>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</si>
  <si>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</si>
  <si>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</si>
  <si>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</si>
  <si>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</si>
  <si>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</si>
  <si>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</si>
  <si>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</si>
  <si>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</si>
  <si>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</si>
  <si>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</si>
  <si>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</si>
  <si>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</si>
  <si>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</si>
  <si>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</si>
  <si>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</si>
  <si>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</si>
  <si>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</si>
  <si>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</si>
  <si>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</si>
  <si>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</si>
  <si>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</si>
  <si>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</si>
  <si>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</si>
  <si>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</si>
  <si>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</si>
  <si>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</si>
  <si>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</si>
  <si>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</si>
  <si>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</si>
  <si>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</si>
  <si>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</si>
  <si>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</si>
  <si>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</si>
  <si>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</si>
  <si>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</si>
  <si>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</si>
  <si>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</si>
  <si>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</si>
  <si>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</si>
  <si>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</si>
  <si>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</si>
  <si>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</si>
  <si>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</si>
  <si>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</si>
  <si>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</si>
  <si>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</si>
  <si>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</si>
  <si>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</si>
  <si>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</si>
  <si>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</si>
  <si>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</si>
  <si>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</si>
  <si>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</si>
  <si>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</si>
  <si>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</si>
  <si>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</si>
  <si>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</si>
  <si>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</si>
  <si>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</si>
  <si>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</si>
  <si>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</si>
  <si>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</si>
  <si>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</si>
  <si>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</si>
  <si>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</si>
  <si>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</si>
  <si>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</si>
  <si>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</si>
  <si>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</si>
  <si>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</si>
  <si>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</si>
  <si>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</si>
  <si>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</si>
  <si>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</si>
  <si>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</si>
  <si>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</si>
  <si>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</si>
  <si>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</si>
  <si>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</si>
  <si>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</si>
  <si>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</si>
  <si>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</si>
  <si>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</si>
  <si>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</si>
  <si>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</si>
  <si>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</si>
  <si>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</si>
  <si>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</si>
  <si>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</si>
  <si>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</si>
  <si>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</si>
  <si>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</si>
  <si>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</si>
  <si>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</si>
  <si>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</si>
  <si>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</si>
  <si>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</si>
  <si>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</si>
  <si>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</si>
  <si>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</si>
  <si>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</si>
  <si>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</si>
  <si>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</si>
  <si>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</si>
  <si>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</si>
  <si>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</si>
  <si>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</si>
  <si>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</si>
  <si>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</si>
  <si>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</si>
  <si>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</si>
  <si>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</si>
  <si>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</si>
  <si>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</si>
  <si>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</si>
  <si>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</si>
  <si>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</si>
  <si>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</si>
  <si>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</si>
  <si>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</si>
  <si>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</si>
  <si>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</si>
  <si>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</si>
  <si>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</si>
  <si>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</si>
  <si>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</si>
  <si>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</si>
  <si>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</si>
  <si>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</si>
  <si>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</si>
  <si>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</si>
  <si>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</si>
  <si>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</si>
  <si>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</si>
  <si>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</si>
  <si>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</si>
  <si>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</si>
  <si>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</si>
  <si>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</si>
  <si>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</si>
  <si>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</si>
  <si>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</si>
  <si>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</si>
  <si>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</si>
  <si>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</si>
  <si>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</si>
  <si>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</si>
  <si>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</si>
  <si>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</si>
  <si>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</si>
  <si>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</si>
  <si>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</si>
  <si>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</si>
  <si>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</si>
  <si>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</si>
  <si>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</si>
  <si>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</si>
  <si>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</si>
  <si>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</si>
  <si>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</si>
  <si>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</si>
  <si>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</si>
  <si>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</si>
  <si>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</si>
  <si>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</si>
  <si>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</si>
  <si>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</si>
  <si>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</si>
  <si>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</si>
  <si>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</si>
  <si>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</si>
  <si>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</si>
  <si>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</si>
  <si>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</si>
  <si>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</si>
  <si>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</si>
  <si>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</si>
  <si>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</si>
  <si>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</si>
  <si>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</si>
  <si>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</si>
  <si>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</si>
  <si>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</si>
  <si>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</si>
  <si>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</si>
  <si>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</si>
  <si>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</si>
  <si>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</si>
  <si>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</si>
  <si>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</si>
  <si>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</si>
  <si>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</si>
  <si>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</si>
  <si>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</si>
  <si>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</si>
  <si>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</si>
  <si>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</si>
  <si>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</si>
  <si>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</si>
  <si>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</si>
  <si>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</si>
  <si>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</si>
  <si>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</si>
  <si>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</si>
  <si>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</si>
  <si>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</si>
  <si>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</si>
  <si>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</si>
  <si>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</si>
  <si>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</si>
  <si>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</si>
  <si>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</si>
  <si>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</si>
  <si>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</si>
  <si>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</si>
  <si>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</si>
  <si>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</si>
  <si>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</si>
  <si>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</si>
  <si>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</si>
  <si>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</si>
  <si>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</si>
  <si>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</si>
  <si>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</si>
  <si>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</si>
  <si>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</si>
  <si>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</si>
  <si>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</si>
  <si>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</si>
  <si>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</si>
  <si>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</si>
  <si>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</si>
  <si>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</si>
  <si>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</si>
  <si>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</si>
  <si>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</si>
  <si>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</si>
  <si>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</si>
  <si>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</si>
  <si>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</si>
  <si>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</si>
  <si>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</si>
  <si>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</si>
  <si>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</si>
  <si>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</si>
  <si>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</si>
  <si>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</si>
  <si>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</si>
  <si>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</si>
  <si>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</si>
  <si>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</si>
  <si>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</si>
  <si>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</si>
  <si>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</si>
  <si>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</si>
  <si>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</si>
  <si>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</si>
  <si>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</si>
  <si>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</si>
  <si>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</si>
  <si>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</si>
  <si>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</si>
  <si>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</si>
  <si>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</si>
  <si>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</si>
  <si>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</si>
  <si>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</si>
  <si>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</si>
  <si>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</si>
  <si>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</si>
  <si>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</si>
  <si>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</si>
  <si>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</si>
  <si>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</si>
  <si>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</si>
  <si>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</si>
  <si>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</si>
  <si>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</si>
  <si>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</si>
  <si>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</si>
  <si>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</si>
  <si>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</si>
  <si>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</si>
  <si>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</si>
  <si>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</si>
  <si>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</si>
  <si>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</si>
  <si>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</si>
  <si>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</si>
  <si>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</si>
  <si>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</si>
  <si>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</si>
  <si>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</si>
  <si>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</si>
  <si>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</si>
  <si>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</si>
  <si>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</si>
  <si>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</si>
  <si>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</si>
  <si>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</si>
  <si>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</si>
  <si>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</si>
  <si>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</si>
  <si>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</si>
  <si>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</si>
  <si>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</si>
  <si>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</si>
  <si>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</si>
  <si>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</si>
  <si>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</si>
  <si>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</si>
  <si>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</si>
  <si>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</si>
  <si>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</si>
  <si>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</si>
  <si>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</si>
  <si>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</si>
  <si>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</si>
  <si>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</si>
  <si>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</si>
  <si>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</si>
  <si>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</si>
  <si>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</si>
  <si>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</si>
  <si>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</si>
  <si>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</si>
  <si>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</si>
  <si>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</si>
  <si>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</si>
  <si>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</si>
  <si>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</si>
  <si>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</si>
  <si>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</si>
  <si>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</si>
  <si>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</si>
  <si>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</si>
  <si>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</si>
  <si>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</si>
  <si>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</si>
  <si>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</si>
  <si>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</si>
  <si>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</si>
  <si>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</si>
  <si>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</si>
  <si>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</si>
  <si>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</si>
  <si>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</si>
  <si>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</si>
  <si>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</si>
  <si>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</si>
  <si>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</si>
  <si>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</si>
  <si>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</si>
  <si>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</si>
  <si>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</si>
  <si>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</si>
  <si>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</si>
  <si>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</si>
  <si>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</si>
  <si>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</si>
  <si>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</si>
  <si>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</si>
  <si>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</si>
  <si>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</si>
  <si>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</si>
  <si>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</si>
  <si>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</si>
  <si>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</si>
  <si>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</si>
  <si>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</si>
  <si>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</si>
  <si>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</si>
  <si>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</si>
  <si>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</si>
  <si>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</si>
  <si>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</si>
  <si>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</si>
  <si>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</si>
  <si>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</si>
  <si>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</si>
  <si>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</si>
  <si>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</si>
  <si>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</si>
  <si>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</si>
  <si>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</si>
  <si>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</si>
  <si>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</si>
  <si>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</si>
  <si>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</si>
  <si>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</si>
  <si>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</si>
  <si>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</si>
  <si>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</si>
  <si>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</si>
  <si>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</si>
  <si>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</si>
  <si>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</si>
  <si>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</si>
  <si>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</si>
  <si>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</si>
  <si>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</si>
  <si>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</si>
  <si>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</si>
  <si>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</si>
  <si>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</si>
  <si>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</si>
  <si>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</si>
  <si>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</si>
  <si>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</si>
  <si>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</si>
  <si>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</si>
  <si>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</si>
  <si>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</si>
  <si>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</si>
  <si>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</si>
  <si>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</si>
  <si>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</si>
  <si>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</si>
  <si>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</si>
  <si>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</si>
  <si>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</si>
  <si>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</si>
  <si>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</si>
  <si>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</si>
  <si>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</si>
  <si>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</si>
  <si>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</si>
  <si>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</si>
  <si>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</si>
  <si>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</si>
  <si>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</si>
  <si>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</si>
  <si>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</si>
  <si>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</si>
  <si>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</si>
  <si>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</si>
  <si>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</si>
  <si>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</si>
  <si>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</si>
  <si>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</si>
  <si>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</si>
  <si>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</si>
  <si>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</si>
  <si>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</si>
  <si>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</si>
  <si>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</si>
  <si>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</si>
  <si>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</si>
  <si>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</si>
  <si>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</si>
  <si>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</si>
  <si>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</si>
  <si>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</si>
  <si>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</si>
  <si>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</si>
  <si>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</si>
  <si>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</si>
  <si>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</si>
  <si>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</si>
  <si>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</si>
  <si>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</si>
  <si>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</si>
  <si>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</si>
  <si>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</si>
  <si>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</si>
  <si>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</si>
  <si>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</si>
  <si>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</si>
  <si>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</si>
  <si>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</si>
  <si>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</si>
  <si>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</si>
  <si>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</si>
  <si>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</si>
  <si>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</si>
  <si>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</si>
  <si>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</si>
  <si>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</si>
  <si>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</si>
  <si>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</si>
  <si>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</si>
  <si>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</si>
  <si>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</si>
  <si>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</si>
  <si>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</si>
  <si>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</si>
  <si>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</si>
  <si>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</si>
  <si>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</si>
  <si>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</si>
  <si>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</si>
  <si>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</si>
  <si>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</si>
  <si>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</si>
  <si>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</si>
  <si>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</si>
  <si>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</si>
  <si>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</si>
  <si>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</si>
  <si>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</si>
  <si>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</si>
  <si>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</si>
  <si>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</si>
  <si>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</si>
  <si>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</si>
  <si>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</si>
  <si>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</si>
  <si>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</si>
  <si>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</si>
  <si>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</si>
  <si>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</si>
  <si>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</si>
  <si>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</si>
  <si>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</si>
  <si>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</si>
  <si>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</si>
  <si>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</si>
  <si>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</si>
  <si>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</si>
  <si>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</si>
  <si>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</si>
  <si>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</si>
  <si>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</si>
  <si>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</si>
  <si>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</si>
  <si>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</si>
  <si>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</si>
  <si>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</si>
  <si>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</si>
  <si>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</si>
  <si>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</si>
  <si>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</si>
  <si>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</si>
  <si>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</si>
  <si>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</si>
  <si>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</si>
  <si>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</si>
  <si>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</si>
  <si>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</si>
  <si>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</si>
  <si>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</si>
  <si>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</si>
  <si>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</si>
  <si>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</si>
  <si>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</si>
  <si>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</si>
  <si>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</si>
  <si>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</si>
  <si>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</si>
  <si>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</si>
  <si>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</si>
  <si>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</si>
  <si>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</si>
  <si>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</si>
  <si>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</si>
  <si>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</si>
  <si>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</si>
  <si>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</si>
  <si>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</si>
  <si>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</si>
  <si>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</si>
  <si>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</si>
  <si>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</si>
  <si>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</si>
  <si>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</si>
  <si>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</si>
  <si>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</si>
  <si>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</si>
  <si>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</si>
  <si>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</si>
  <si>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</si>
  <si>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</si>
  <si>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</si>
  <si>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</si>
  <si>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</si>
  <si>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</si>
  <si>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</si>
  <si>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</si>
  <si>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</si>
  <si>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</si>
  <si>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</si>
  <si>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</si>
  <si>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</si>
  <si>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</si>
  <si>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</si>
  <si>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</si>
  <si>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</si>
  <si>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</si>
  <si>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</si>
  <si>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</si>
  <si>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</si>
  <si>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</si>
  <si>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</si>
  <si>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</si>
  <si>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</si>
  <si>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</si>
  <si>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</si>
  <si>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</si>
  <si>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</si>
  <si>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</si>
  <si>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</si>
  <si>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</si>
  <si>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</si>
  <si>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</si>
  <si>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</si>
  <si>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</si>
  <si>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</si>
  <si>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</si>
  <si>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</si>
  <si>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</si>
  <si>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</si>
  <si>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</si>
  <si>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</si>
  <si>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</si>
  <si>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</si>
  <si>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</si>
  <si>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</si>
  <si>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</si>
  <si>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</si>
  <si>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</si>
  <si>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</si>
  <si>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</si>
  <si>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</si>
  <si>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</si>
  <si>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</si>
  <si>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</si>
  <si>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</si>
  <si>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</si>
  <si>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</si>
  <si>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</si>
  <si>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</si>
  <si>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</si>
  <si>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</si>
  <si>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</si>
  <si>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</si>
  <si>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</si>
  <si>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</si>
  <si>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</si>
  <si>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</si>
  <si>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</si>
  <si>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</si>
  <si>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</si>
  <si>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</si>
  <si>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</si>
  <si>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</si>
  <si>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</si>
  <si>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</si>
  <si>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</si>
  <si>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</si>
  <si>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</si>
  <si>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</si>
  <si>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</si>
  <si>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</si>
  <si>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</si>
  <si>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</si>
  <si>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</si>
  <si>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</si>
  <si>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</si>
  <si>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</si>
  <si>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</si>
  <si>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</si>
  <si>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</si>
  <si>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</si>
  <si>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</si>
  <si>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</si>
  <si>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</si>
  <si>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</si>
  <si>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</si>
  <si>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</si>
  <si>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</si>
  <si>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</si>
  <si>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</si>
  <si>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</si>
  <si>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</si>
  <si>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</si>
  <si>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</si>
  <si>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</si>
  <si>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</si>
  <si>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</si>
  <si>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</si>
  <si>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</si>
  <si>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</si>
  <si>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</si>
  <si>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</si>
  <si>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</si>
  <si>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</si>
  <si>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</si>
  <si>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</si>
  <si>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</si>
  <si>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</si>
  <si>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</si>
  <si>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</si>
  <si>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</si>
  <si>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</si>
  <si>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</si>
  <si>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</si>
  <si>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</si>
  <si>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</si>
  <si>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</si>
  <si>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</si>
  <si>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</si>
  <si>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</si>
  <si>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</si>
  <si>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</si>
  <si>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</si>
  <si>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</si>
  <si>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</si>
  <si>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</si>
  <si>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</si>
  <si>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</si>
  <si>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</si>
  <si>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</si>
  <si>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</si>
  <si>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</si>
  <si>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</si>
  <si>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</si>
  <si>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</si>
  <si>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</si>
  <si>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</si>
  <si>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</si>
  <si>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</si>
  <si>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</si>
  <si>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</si>
  <si>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</si>
  <si>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</si>
  <si>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</si>
  <si>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</si>
  <si>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</si>
  <si>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</si>
  <si>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</si>
  <si>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</si>
  <si>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</si>
  <si>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</si>
  <si>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</si>
  <si>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</si>
  <si>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</si>
  <si>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</si>
  <si>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</si>
  <si>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</si>
  <si>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</si>
  <si>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</si>
  <si>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</si>
  <si>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</si>
  <si>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</si>
  <si>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</si>
  <si>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</si>
  <si>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</si>
  <si>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</si>
  <si>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</si>
  <si>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</si>
  <si>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</si>
  <si>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</si>
  <si>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</si>
  <si>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</si>
  <si>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</si>
  <si>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</si>
  <si>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</si>
  <si>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</si>
  <si>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</si>
  <si>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</si>
  <si>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</si>
  <si>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</si>
  <si>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</si>
  <si>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</si>
  <si>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</si>
  <si>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</si>
  <si>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</si>
  <si>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</si>
  <si>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</si>
  <si>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</si>
  <si>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</si>
  <si>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</si>
  <si>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</si>
  <si>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</si>
  <si>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</si>
  <si>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</si>
  <si>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</si>
  <si>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</si>
  <si>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</si>
  <si>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</si>
  <si>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</si>
  <si>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</si>
  <si>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</si>
  <si>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</si>
  <si>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</si>
  <si>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</si>
  <si>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</si>
  <si>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</si>
  <si>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</si>
  <si>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</si>
  <si>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</si>
  <si>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</si>
  <si>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</si>
  <si>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</si>
  <si>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</si>
  <si>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</si>
  <si>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</si>
  <si>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</si>
  <si>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</si>
  <si>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</si>
  <si>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</si>
  <si>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</si>
  <si>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</si>
  <si>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</si>
  <si>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</si>
  <si>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</si>
  <si>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</si>
  <si>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</si>
  <si>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</si>
  <si>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</si>
  <si>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</si>
  <si>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</si>
  <si>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</si>
  <si>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</si>
  <si>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</si>
  <si>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</si>
  <si>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</si>
  <si>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</si>
  <si>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</si>
  <si>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</si>
  <si>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</si>
  <si>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</si>
  <si>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</si>
  <si>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</si>
  <si>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</si>
  <si>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</si>
  <si>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</si>
  <si>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</si>
  <si>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</si>
  <si>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</si>
  <si>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</si>
  <si>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</si>
  <si>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</si>
  <si>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</si>
  <si>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</si>
  <si>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</si>
  <si>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</si>
  <si>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</si>
  <si>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</si>
  <si>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</si>
  <si>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</si>
  <si>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</si>
  <si>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</si>
  <si>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</si>
  <si>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</si>
  <si>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</si>
  <si>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</si>
  <si>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</si>
  <si>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</si>
  <si>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</si>
  <si>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</si>
  <si>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</si>
  <si>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</si>
  <si>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</si>
  <si>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</si>
  <si>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</si>
  <si>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</si>
  <si>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</si>
  <si>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</si>
  <si>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</si>
  <si>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</si>
  <si>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</si>
  <si>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</si>
  <si>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</si>
  <si>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</si>
  <si>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</si>
  <si>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</si>
  <si>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</si>
  <si>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</si>
  <si>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</si>
  <si>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</si>
  <si>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</si>
  <si>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</si>
  <si>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</si>
  <si>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</si>
  <si>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</si>
  <si>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</si>
  <si>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</si>
  <si>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</si>
  <si>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</si>
  <si>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</si>
  <si>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</si>
  <si>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</si>
  <si>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</si>
  <si>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</si>
  <si>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</si>
  <si>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</si>
  <si>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</si>
  <si>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</si>
  <si>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</si>
  <si>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</si>
  <si>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</si>
  <si>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</si>
  <si>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</si>
  <si>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</si>
  <si>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</si>
  <si>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</si>
  <si>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</si>
  <si>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</si>
  <si>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</si>
  <si>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</si>
  <si>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</si>
  <si>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</si>
  <si>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</si>
  <si>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</si>
  <si>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</si>
  <si>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</si>
  <si>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</si>
  <si>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</si>
  <si>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</si>
  <si>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</si>
  <si>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</si>
  <si>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</si>
  <si>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</si>
  <si>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</si>
  <si>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</si>
  <si>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</si>
  <si>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</si>
  <si>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</si>
  <si>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</si>
  <si>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</si>
  <si>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</si>
  <si>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</si>
  <si>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</si>
  <si>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</si>
  <si>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</si>
  <si>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</si>
  <si>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</si>
  <si>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</si>
  <si>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</si>
  <si>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</si>
  <si>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</si>
  <si>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</si>
  <si>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</si>
  <si>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</si>
  <si>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</si>
  <si>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</si>
  <si>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</si>
  <si>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</si>
  <si>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</si>
  <si>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</si>
  <si>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</si>
  <si>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</si>
  <si>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</si>
  <si>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</si>
  <si>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</si>
  <si>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</si>
  <si>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</si>
  <si>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</si>
  <si>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</si>
  <si>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</si>
  <si>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</si>
  <si>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</si>
  <si>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</si>
  <si>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</si>
  <si>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</si>
  <si>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</si>
  <si>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</si>
  <si>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</si>
  <si>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</si>
  <si>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</si>
  <si>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</si>
  <si>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</si>
  <si>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</si>
  <si>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</si>
  <si>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</si>
  <si>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</si>
  <si>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</si>
  <si>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</si>
  <si>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</si>
  <si>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</si>
  <si>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</si>
  <si>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</si>
  <si>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</si>
  <si>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</si>
  <si>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</si>
  <si>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</si>
  <si>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</si>
  <si>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</si>
  <si>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</si>
  <si>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</si>
  <si>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</si>
  <si>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</si>
  <si>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</si>
  <si>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</si>
  <si>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</si>
  <si>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</si>
  <si>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</si>
  <si>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</si>
  <si>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</si>
  <si>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</si>
  <si>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</si>
  <si>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</si>
  <si>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</si>
  <si>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</si>
  <si>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</si>
  <si>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</si>
  <si>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</si>
  <si>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</si>
  <si>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</si>
  <si>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</si>
  <si>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</si>
  <si>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</si>
  <si>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</si>
  <si>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</si>
  <si>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</si>
  <si>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</si>
  <si>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</si>
  <si>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</si>
  <si>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</si>
  <si>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</si>
  <si>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</si>
  <si>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</si>
  <si>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</si>
  <si>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</si>
  <si>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</si>
  <si>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</si>
  <si>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</si>
  <si>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</si>
  <si>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</si>
  <si>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</si>
  <si>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</si>
  <si>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</si>
  <si>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</si>
  <si>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</si>
  <si>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</si>
  <si>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</si>
  <si>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</si>
  <si>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</si>
  <si>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</si>
  <si>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</si>
  <si>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</si>
  <si>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</si>
  <si>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</si>
  <si>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</si>
  <si>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</si>
  <si>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</si>
  <si>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</si>
  <si>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</si>
  <si>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</si>
  <si>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</si>
  <si>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</si>
  <si>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</si>
  <si>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</si>
  <si>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</si>
  <si>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</si>
  <si>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</si>
  <si>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</si>
  <si>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</si>
  <si>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</si>
  <si>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</si>
  <si>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</si>
  <si>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</si>
  <si>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</si>
  <si>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</si>
  <si>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</si>
  <si>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</si>
  <si>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</si>
  <si>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</si>
  <si>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</si>
  <si>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</si>
  <si>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</si>
  <si>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</si>
  <si>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</si>
  <si>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</si>
  <si>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</si>
  <si>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</si>
  <si>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</si>
  <si>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</si>
  <si>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</si>
  <si>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</si>
  <si>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</si>
  <si>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</si>
  <si>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</si>
  <si>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</si>
  <si>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</si>
  <si>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</si>
  <si>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</si>
  <si>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</si>
  <si>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</si>
  <si>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</si>
  <si>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</si>
  <si>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</si>
  <si>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</si>
  <si>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</si>
  <si>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</si>
  <si>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</si>
  <si>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</si>
  <si>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</si>
  <si>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</si>
  <si>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</si>
  <si>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</si>
  <si>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</si>
  <si>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</si>
  <si>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</si>
  <si>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</si>
  <si>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</si>
  <si>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</si>
  <si>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</si>
  <si>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</si>
  <si>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</si>
  <si>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</si>
  <si>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</si>
  <si>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</si>
  <si>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</si>
  <si>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</si>
  <si>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</si>
  <si>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</si>
  <si>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</si>
  <si>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</si>
  <si>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</si>
  <si>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</si>
  <si>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</si>
  <si>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</si>
  <si>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</si>
  <si>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</si>
  <si>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</si>
  <si>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</si>
  <si>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</si>
  <si>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</si>
  <si>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</si>
  <si>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</si>
  <si>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</si>
  <si>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</si>
  <si>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</si>
  <si>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</si>
  <si>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</si>
  <si>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</si>
  <si>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</si>
  <si>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</si>
  <si>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</si>
  <si>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</si>
  <si>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</si>
  <si>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</si>
  <si>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</si>
  <si>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</si>
  <si>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</si>
  <si>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</si>
  <si>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</si>
  <si>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</si>
  <si>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</si>
  <si>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</si>
  <si>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</si>
  <si>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</si>
  <si>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</si>
  <si>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</si>
  <si>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</si>
  <si>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</si>
  <si>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</si>
  <si>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</si>
  <si>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</si>
  <si>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</si>
  <si>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</si>
  <si>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</si>
  <si>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</si>
  <si>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</si>
  <si>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</si>
  <si>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</si>
  <si>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</si>
  <si>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</si>
  <si>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</si>
  <si>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</si>
  <si>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</si>
  <si>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</si>
  <si>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</si>
  <si>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</si>
  <si>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</si>
  <si>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</si>
  <si>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</si>
  <si>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</si>
  <si>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</si>
  <si>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</si>
  <si>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</si>
  <si>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</si>
  <si>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</si>
  <si>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</si>
  <si>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</si>
  <si>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</si>
  <si>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</si>
  <si>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</si>
  <si>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</si>
  <si>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</si>
  <si>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</si>
  <si>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</si>
  <si>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</si>
  <si>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</si>
  <si>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</si>
  <si>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</si>
  <si>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</si>
  <si>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</si>
  <si>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</si>
  <si>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</si>
  <si>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</si>
  <si>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</si>
  <si>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</si>
  <si>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</si>
  <si>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</si>
  <si>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</si>
  <si>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</si>
  <si>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</si>
  <si>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</si>
  <si>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</si>
  <si>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</si>
  <si>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</si>
  <si>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</si>
  <si>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</si>
  <si>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</si>
  <si>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</si>
  <si>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</si>
  <si>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</si>
  <si>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</si>
  <si>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</si>
  <si>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</si>
  <si>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</si>
  <si>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</si>
  <si>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</si>
  <si>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</si>
  <si>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</si>
  <si>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</si>
  <si>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</si>
  <si>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</si>
  <si>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</si>
  <si>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</si>
  <si>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</si>
  <si>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</si>
  <si>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</si>
  <si>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</si>
  <si>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</si>
  <si>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</si>
  <si>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</si>
  <si>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</si>
  <si>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</si>
  <si>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</si>
  <si>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</si>
  <si>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</si>
  <si>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</si>
  <si>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</si>
  <si>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</si>
  <si>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</si>
  <si>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</si>
  <si>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</si>
  <si>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</si>
  <si>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</si>
  <si>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</si>
  <si>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</si>
  <si>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</si>
  <si>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</si>
  <si>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</si>
  <si>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</si>
  <si>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</si>
  <si>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</si>
  <si>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</si>
  <si>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</si>
  <si>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</si>
  <si>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</si>
  <si>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</si>
  <si>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</si>
  <si>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</si>
  <si>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</si>
  <si>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</si>
  <si>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</si>
  <si>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</si>
  <si>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</si>
  <si>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</si>
  <si>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</si>
  <si>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</si>
  <si>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</si>
  <si>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</si>
  <si>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</si>
  <si>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</si>
  <si>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</si>
  <si>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</si>
  <si>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</si>
  <si>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</si>
  <si>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</si>
  <si>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</si>
  <si>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</si>
  <si>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</si>
  <si>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</si>
  <si>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</si>
  <si>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</si>
  <si>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</si>
  <si>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</si>
  <si>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</si>
  <si>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</si>
  <si>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</si>
  <si>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</si>
  <si>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</si>
  <si>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</si>
  <si>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</si>
  <si>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</si>
  <si>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</si>
  <si>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</si>
  <si>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</si>
  <si>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</si>
  <si>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</si>
  <si>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</si>
  <si>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</si>
  <si>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</si>
  <si>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</si>
  <si>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</si>
  <si>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</si>
  <si>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</si>
  <si>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</si>
  <si>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</si>
  <si>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</si>
  <si>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</si>
  <si>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</si>
  <si>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</si>
  <si>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</si>
  <si>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</si>
  <si>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</si>
  <si>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</si>
  <si>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</si>
  <si>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</si>
  <si>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</si>
  <si>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</si>
  <si>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</si>
  <si>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</si>
  <si>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</si>
  <si>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</si>
  <si>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</si>
  <si>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</si>
  <si>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</si>
  <si>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</si>
  <si>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</si>
  <si>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</si>
  <si>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</si>
  <si>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</si>
  <si>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</si>
  <si>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</si>
  <si>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</si>
  <si>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</si>
  <si>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</si>
  <si>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</si>
  <si>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</si>
  <si>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</si>
  <si>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</si>
  <si>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</si>
  <si>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</si>
  <si>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</si>
  <si>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</si>
  <si>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</si>
  <si>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</si>
  <si>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</si>
  <si>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</si>
  <si>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</si>
  <si>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</si>
  <si>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</si>
  <si>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</si>
  <si>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</si>
  <si>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</si>
  <si>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</si>
  <si>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</si>
  <si>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</si>
  <si>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</si>
  <si>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</si>
  <si>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</si>
  <si>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</si>
  <si>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</si>
  <si>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</si>
  <si>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</si>
  <si>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</si>
  <si>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</si>
  <si>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</si>
  <si>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</si>
  <si>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</si>
  <si>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</si>
  <si>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</si>
  <si>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</si>
  <si>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</si>
  <si>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</si>
  <si>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</si>
  <si>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</si>
  <si>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</si>
  <si>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</si>
  <si>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</si>
  <si>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</si>
  <si>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</si>
  <si>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</si>
  <si>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</si>
  <si>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</si>
  <si>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</si>
  <si>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</si>
  <si>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</si>
  <si>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</si>
  <si>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</si>
  <si>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</si>
  <si>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</si>
  <si>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</si>
  <si>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</si>
  <si>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</si>
  <si>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</si>
  <si>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</si>
  <si>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</si>
  <si>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</si>
  <si>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</si>
  <si>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</si>
  <si>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</si>
  <si>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</si>
  <si>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</si>
  <si>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</si>
  <si>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</si>
  <si>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</si>
  <si>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</si>
  <si>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</si>
  <si>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</si>
  <si>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</si>
  <si>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</si>
  <si>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</si>
  <si>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</si>
  <si>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</si>
  <si>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</si>
  <si>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</si>
  <si>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</si>
  <si>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</si>
  <si>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</si>
  <si>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</si>
  <si>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</si>
  <si>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</si>
  <si>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</si>
  <si>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</si>
  <si>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</si>
  <si>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</si>
  <si>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</si>
  <si>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</si>
  <si>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</si>
  <si>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</si>
  <si>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</si>
  <si>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</si>
  <si>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</si>
  <si>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</si>
  <si>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</si>
  <si>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</si>
  <si>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</si>
  <si>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</si>
  <si>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</si>
  <si>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</si>
  <si>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</si>
  <si>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</si>
  <si>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</si>
  <si>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</si>
  <si>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</si>
  <si>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</si>
  <si>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</si>
  <si>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</si>
  <si>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</si>
  <si>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</si>
  <si>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</si>
  <si>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</si>
  <si>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</si>
  <si>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</si>
  <si>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</si>
  <si>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</si>
  <si>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</si>
  <si>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</si>
  <si>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</si>
  <si>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</si>
  <si>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</si>
  <si>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</si>
  <si>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</si>
  <si>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</si>
  <si>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</si>
  <si>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</si>
  <si>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</si>
  <si>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</si>
  <si>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</si>
  <si>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</si>
  <si>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</si>
  <si>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</si>
  <si>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</si>
  <si>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</si>
  <si>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</si>
  <si>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</si>
  <si>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</si>
  <si>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</si>
  <si>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</si>
  <si>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</si>
  <si>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</si>
  <si>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</si>
  <si>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</si>
  <si>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</si>
  <si>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</si>
  <si>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</si>
  <si>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</si>
  <si>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</si>
  <si>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</si>
  <si>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</si>
  <si>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</si>
  <si>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</si>
  <si>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</si>
  <si>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</si>
  <si>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</si>
  <si>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</si>
  <si>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</si>
  <si>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</si>
  <si>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</si>
  <si>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</si>
  <si>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</si>
  <si>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</si>
  <si>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</si>
  <si>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</si>
  <si>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</si>
  <si>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</si>
  <si>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</si>
  <si>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</si>
  <si>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</si>
  <si>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</si>
  <si>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</si>
  <si>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</si>
  <si>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</si>
  <si>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</si>
  <si>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</si>
  <si>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</si>
  <si>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</si>
  <si>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</si>
  <si>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</si>
  <si>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</si>
  <si>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</si>
  <si>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</si>
  <si>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</si>
  <si>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</si>
  <si>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</si>
  <si>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</si>
  <si>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</si>
  <si>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</si>
  <si>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</si>
  <si>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</si>
  <si>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</si>
  <si>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</si>
  <si>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</si>
  <si>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</si>
  <si>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</si>
  <si>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</si>
  <si>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</si>
  <si>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</si>
  <si>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</si>
  <si>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</si>
  <si>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</si>
  <si>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</si>
  <si>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</si>
  <si>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</si>
  <si>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</si>
  <si>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</si>
  <si>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</si>
  <si>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</si>
  <si>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</si>
  <si>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</si>
  <si>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</si>
  <si>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</si>
  <si>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</si>
  <si>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</si>
  <si>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</si>
  <si>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</si>
  <si>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</si>
  <si>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</si>
  <si>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</si>
  <si>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</si>
  <si>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</si>
  <si>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</si>
  <si>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</si>
  <si>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</si>
  <si>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</si>
  <si>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</si>
  <si>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</si>
  <si>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</si>
  <si>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</si>
  <si>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</si>
  <si>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</si>
  <si>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</si>
  <si>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</si>
  <si>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</si>
  <si>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</si>
  <si>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</si>
  <si>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</si>
  <si>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</si>
  <si>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</si>
  <si>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</si>
  <si>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</si>
  <si>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</si>
  <si>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</si>
  <si>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</si>
  <si>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</si>
  <si>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</si>
  <si>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</si>
  <si>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</si>
  <si>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</si>
  <si>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</si>
  <si>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</si>
  <si>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</si>
  <si>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</si>
  <si>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</si>
  <si>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</si>
  <si>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</si>
  <si>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</si>
  <si>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</si>
  <si>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</si>
  <si>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</si>
  <si>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</si>
  <si>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</si>
  <si>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</si>
  <si>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</si>
  <si>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</si>
  <si>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</si>
  <si>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</si>
  <si>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</si>
  <si>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</si>
  <si>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</si>
  <si>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</si>
  <si>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</si>
  <si>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</si>
  <si>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</si>
  <si>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</si>
  <si>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</si>
  <si>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</si>
  <si>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</si>
  <si>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</si>
  <si>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</si>
  <si>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</si>
  <si>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</si>
  <si>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</si>
  <si>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</si>
  <si>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</si>
  <si>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</si>
  <si>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</si>
  <si>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</si>
  <si>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</si>
  <si>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</si>
  <si>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</si>
  <si>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</si>
  <si>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</si>
  <si>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</si>
  <si>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</si>
  <si>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</si>
  <si>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</si>
  <si>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</si>
  <si>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</si>
  <si>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</si>
  <si>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</si>
  <si>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</si>
  <si>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</si>
  <si>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</si>
  <si>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</si>
  <si>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</si>
  <si>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</si>
  <si>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</si>
  <si>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</si>
  <si>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</si>
  <si>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</si>
  <si>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</si>
  <si>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</si>
  <si>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</si>
  <si>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</si>
  <si>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</si>
  <si>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</si>
  <si>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</si>
  <si>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</si>
  <si>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</si>
  <si>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</si>
  <si>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</si>
  <si>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</si>
  <si>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</si>
  <si>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</si>
  <si>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</si>
  <si>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</si>
  <si>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</si>
  <si>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</si>
  <si>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</si>
  <si>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</si>
  <si>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</si>
  <si>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</si>
  <si>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</si>
  <si>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</si>
  <si>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</si>
  <si>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</si>
  <si>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</si>
  <si>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</si>
  <si>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</si>
  <si>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</si>
  <si>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</si>
  <si>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</si>
  <si>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</si>
  <si>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</si>
  <si>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</si>
  <si>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</si>
  <si>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</si>
  <si>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</si>
  <si>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</si>
  <si>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</si>
  <si>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</si>
  <si>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</si>
  <si>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</si>
  <si>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</si>
  <si>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</si>
  <si>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</si>
  <si>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</si>
  <si>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</si>
  <si>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</si>
  <si>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</si>
  <si>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</si>
  <si>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</si>
  <si>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</si>
  <si>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</si>
  <si>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</si>
  <si>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</si>
  <si>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</si>
  <si>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</si>
  <si>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</si>
  <si>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</si>
  <si>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</si>
  <si>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</si>
  <si>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</si>
  <si>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</si>
  <si>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</si>
  <si>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</si>
  <si>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</si>
  <si>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</si>
  <si>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</si>
  <si>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</si>
  <si>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</si>
  <si>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</si>
  <si>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</si>
  <si>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</si>
  <si>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</si>
  <si>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</si>
  <si>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</si>
  <si>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</si>
  <si>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</si>
  <si>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</si>
  <si>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</si>
  <si>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</si>
  <si>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</si>
  <si>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</si>
  <si>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</si>
  <si>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</si>
  <si>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</si>
  <si>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</si>
  <si>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</si>
  <si>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</si>
  <si>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</si>
  <si>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</si>
  <si>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</si>
  <si>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</si>
  <si>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</si>
  <si>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</si>
  <si>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</si>
  <si>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</si>
  <si>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</si>
  <si>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</si>
  <si>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</si>
  <si>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</si>
  <si>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</si>
  <si>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</si>
  <si>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</si>
  <si>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</si>
  <si>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</si>
  <si>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</si>
  <si>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</si>
  <si>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</si>
  <si>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</si>
  <si>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</si>
  <si>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</si>
  <si>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</si>
  <si>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</si>
  <si>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</si>
  <si>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</si>
  <si>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</si>
  <si>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</si>
  <si>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</si>
  <si>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</si>
  <si>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</si>
  <si>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</si>
  <si>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</si>
  <si>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</si>
  <si>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</si>
  <si>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</si>
  <si>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</si>
  <si>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</si>
  <si>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</si>
  <si>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</si>
  <si>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</si>
  <si>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</si>
  <si>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</si>
  <si>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</si>
  <si>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</si>
  <si>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</si>
  <si>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</si>
  <si>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</si>
  <si>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</si>
  <si>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</si>
  <si>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</si>
  <si>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</si>
  <si>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</si>
  <si>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</si>
  <si>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</si>
  <si>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</si>
  <si>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</si>
  <si>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</si>
  <si>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</si>
  <si>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</si>
  <si>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</si>
  <si>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</si>
  <si>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</si>
  <si>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</si>
  <si>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</si>
  <si>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</si>
  <si>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</si>
  <si>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</si>
  <si>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</si>
  <si>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</si>
  <si>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</si>
  <si>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</si>
  <si>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</si>
  <si>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</si>
  <si>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</si>
  <si>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</si>
  <si>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</si>
  <si>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</si>
  <si>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</si>
  <si>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</si>
  <si>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</si>
  <si>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</si>
  <si>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</si>
  <si>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</si>
  <si>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</si>
  <si>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</si>
  <si>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</si>
  <si>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</si>
  <si>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</si>
  <si>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</si>
  <si>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</si>
  <si>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</si>
  <si>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</si>
  <si>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</si>
  <si>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</si>
  <si>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</si>
  <si>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</si>
  <si>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</si>
  <si>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</si>
  <si>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</si>
  <si>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</si>
  <si>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</si>
  <si>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</si>
  <si>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</si>
  <si>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</si>
  <si>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</si>
  <si>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</si>
  <si>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</si>
  <si>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</si>
  <si>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</si>
  <si>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</si>
  <si>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</si>
  <si>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</si>
  <si>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</si>
  <si>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</si>
  <si>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</si>
  <si>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</si>
  <si>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</si>
  <si>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</si>
  <si>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</si>
  <si>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</si>
  <si>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</si>
  <si>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</si>
  <si>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</si>
  <si>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</si>
  <si>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</si>
  <si>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</si>
  <si>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</si>
  <si>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</si>
  <si>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</si>
  <si>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</si>
  <si>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</si>
  <si>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</si>
  <si>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</si>
  <si>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</si>
  <si>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</si>
  <si>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</si>
  <si>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</si>
  <si>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</si>
  <si>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</si>
  <si>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</si>
  <si>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</si>
  <si>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</si>
  <si>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</si>
  <si>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</si>
  <si>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</si>
  <si>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</si>
  <si>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</si>
  <si>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</si>
  <si>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</si>
  <si>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</si>
  <si>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</si>
  <si>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</si>
  <si>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</si>
  <si>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</si>
  <si>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</si>
  <si>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</si>
  <si>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</si>
  <si>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</si>
  <si>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</si>
  <si>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</si>
  <si>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</si>
  <si>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</si>
  <si>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</si>
  <si>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</si>
  <si>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</si>
  <si>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</si>
  <si>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</si>
  <si>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</si>
  <si>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</si>
  <si>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</si>
  <si>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</si>
  <si>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</si>
  <si>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</si>
  <si>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</si>
  <si>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</si>
  <si>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</si>
  <si>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</si>
  <si>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</si>
  <si>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</si>
  <si>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</si>
  <si>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</si>
  <si>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</si>
  <si>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</si>
  <si>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</si>
  <si>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</si>
  <si>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</si>
  <si>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</si>
  <si>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</si>
  <si>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</si>
  <si>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</si>
  <si>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</si>
  <si>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</si>
  <si>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</si>
  <si>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</si>
  <si>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</si>
  <si>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</si>
  <si>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</si>
  <si>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</si>
  <si>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</si>
  <si>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</si>
  <si>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</si>
  <si>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</si>
  <si>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</si>
  <si>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</si>
  <si>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</si>
  <si>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</si>
  <si>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</si>
  <si>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</si>
  <si>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</si>
  <si>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</si>
  <si>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</si>
  <si>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</si>
  <si>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</si>
  <si>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</si>
  <si>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</si>
  <si>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</si>
  <si>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</si>
  <si>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</si>
  <si>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</si>
  <si>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</si>
  <si>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</si>
  <si>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</si>
  <si>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</si>
  <si>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</si>
  <si>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</si>
  <si>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</si>
  <si>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</si>
  <si>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</si>
  <si>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</si>
  <si>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</si>
  <si>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</si>
  <si>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</si>
  <si>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</si>
  <si>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</si>
  <si>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</si>
  <si>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</si>
  <si>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</si>
  <si>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</si>
  <si>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</si>
  <si>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</si>
  <si>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</si>
  <si>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</si>
  <si>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</si>
  <si>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</si>
  <si>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</si>
  <si>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</si>
  <si>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</si>
  <si>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</si>
  <si>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</si>
  <si>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</si>
  <si>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</si>
  <si>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</si>
  <si>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</si>
  <si>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</si>
  <si>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</si>
  <si>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</si>
  <si>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</si>
  <si>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</si>
  <si>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</si>
  <si>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</si>
  <si>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</si>
  <si>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</si>
  <si>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</si>
  <si>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</si>
  <si>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</si>
  <si>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</si>
  <si>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</si>
  <si>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</si>
  <si>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</si>
  <si>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</si>
  <si>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</si>
  <si>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</si>
  <si>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</si>
  <si>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</si>
  <si>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</si>
  <si>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</si>
  <si>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</si>
  <si>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</si>
  <si>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</si>
  <si>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</si>
  <si>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</si>
  <si>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</si>
  <si>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</si>
  <si>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</si>
  <si>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</si>
  <si>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</si>
  <si>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</si>
  <si>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</si>
  <si>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</si>
  <si>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</si>
  <si>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</si>
  <si>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</si>
  <si>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</si>
  <si>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</si>
  <si>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</si>
  <si>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</si>
  <si>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</si>
  <si>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</si>
  <si>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</si>
  <si>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</si>
  <si>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</si>
  <si>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</si>
  <si>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</si>
  <si>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</si>
  <si>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</si>
  <si>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</si>
  <si>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</si>
  <si>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</si>
  <si>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</si>
  <si>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</si>
  <si>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</si>
  <si>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</si>
  <si>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</si>
  <si>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</si>
  <si>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</si>
  <si>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</si>
  <si>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</si>
  <si>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</si>
  <si>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</si>
  <si>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</si>
  <si>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</si>
  <si>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</si>
  <si>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</si>
  <si>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</si>
  <si>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</si>
  <si>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</si>
  <si>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</si>
  <si>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</si>
  <si>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</si>
  <si>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</si>
  <si>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</si>
  <si>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</si>
  <si>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</si>
  <si>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</si>
  <si>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</si>
  <si>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</si>
  <si>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</si>
  <si>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</si>
  <si>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</si>
  <si>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</si>
  <si>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</si>
  <si>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</si>
  <si>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</si>
  <si>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</si>
  <si>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</si>
  <si>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</si>
  <si>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</si>
  <si>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</si>
  <si>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</si>
  <si>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</si>
  <si>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</si>
  <si>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</si>
  <si>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</si>
  <si>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</si>
  <si>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</si>
  <si>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</si>
  <si>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</si>
  <si>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</si>
  <si>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</si>
  <si>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</si>
  <si>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</si>
  <si>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</si>
  <si>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</si>
  <si>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</si>
  <si>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</si>
  <si>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</si>
  <si>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</si>
  <si>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</si>
  <si>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</si>
  <si>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</si>
  <si>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</si>
  <si>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</si>
  <si>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</si>
  <si>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</si>
  <si>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</si>
  <si>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</si>
  <si>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</si>
  <si>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</si>
  <si>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</si>
  <si>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</si>
  <si>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</si>
  <si>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</si>
  <si>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</si>
  <si>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</si>
  <si>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</si>
  <si>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</si>
  <si>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</si>
  <si>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</si>
  <si>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</si>
  <si>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</si>
  <si>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</si>
  <si>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</si>
  <si>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</si>
  <si>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</si>
  <si>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</si>
  <si>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</si>
  <si>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</si>
  <si>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</si>
  <si>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</si>
  <si>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</si>
  <si>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</si>
  <si>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</si>
  <si>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</si>
  <si>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</si>
  <si>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</si>
  <si>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</si>
  <si>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</si>
  <si>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</si>
  <si>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</si>
  <si>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</si>
  <si>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</si>
  <si>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</si>
  <si>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</si>
  <si>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</si>
  <si>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</si>
  <si>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</si>
  <si>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</si>
  <si>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</si>
  <si>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</si>
  <si>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</si>
  <si>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</si>
  <si>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</si>
  <si>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</si>
  <si>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</si>
  <si>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</si>
  <si>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</si>
  <si>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</si>
  <si>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</si>
  <si>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</si>
  <si>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</si>
  <si>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</si>
  <si>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</si>
  <si>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</si>
  <si>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</si>
  <si>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</si>
  <si>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</si>
  <si>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</si>
  <si>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</si>
  <si>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</si>
  <si>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</si>
  <si>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</si>
  <si>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</si>
  <si>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</si>
  <si>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</si>
  <si>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</si>
  <si>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</si>
  <si>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</si>
  <si>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</si>
  <si>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</si>
  <si>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</si>
  <si>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</si>
  <si>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</si>
  <si>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</si>
  <si>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</si>
  <si>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</si>
  <si>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</si>
  <si>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</si>
  <si>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</si>
  <si>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</si>
  <si>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</si>
  <si>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</si>
  <si>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</si>
  <si>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</si>
  <si>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</si>
  <si>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</si>
  <si>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</si>
  <si>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</si>
  <si>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</si>
  <si>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</si>
  <si>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</si>
  <si>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</si>
  <si>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</si>
  <si>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</si>
  <si>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</si>
  <si>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</si>
  <si>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</si>
  <si>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</si>
  <si>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</si>
  <si>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</si>
  <si>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</si>
  <si>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</si>
  <si>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</si>
  <si>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</si>
  <si>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</si>
  <si>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</si>
  <si>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</si>
  <si>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</si>
  <si>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</si>
  <si>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</si>
  <si>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</si>
  <si>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</si>
  <si>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</si>
  <si>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</si>
  <si>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</si>
  <si>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</si>
  <si>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</si>
  <si>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</si>
  <si>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</si>
  <si>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</si>
  <si>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</si>
  <si>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</si>
  <si>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</si>
  <si>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</si>
  <si>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</si>
  <si>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</si>
  <si>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</si>
  <si>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</si>
  <si>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</si>
  <si>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</si>
  <si>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</si>
  <si>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</si>
  <si>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</si>
  <si>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</si>
  <si>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</si>
  <si>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</si>
  <si>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</si>
  <si>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</si>
  <si>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</si>
  <si>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</si>
  <si>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</si>
  <si>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</si>
  <si>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</si>
  <si>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</si>
  <si>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</si>
  <si>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</si>
  <si>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</si>
  <si>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</si>
  <si>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</si>
  <si>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</si>
  <si>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</si>
  <si>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</si>
  <si>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</si>
  <si>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</si>
  <si>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</si>
  <si>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</si>
  <si>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</si>
  <si>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</si>
  <si>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</si>
  <si>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</si>
  <si>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</si>
  <si>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</si>
  <si>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</si>
  <si>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</si>
  <si>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</si>
  <si>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</si>
  <si>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</si>
  <si>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</si>
  <si>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</si>
  <si>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</si>
  <si>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</si>
  <si>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</si>
  <si>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</si>
  <si>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</si>
  <si>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</si>
  <si>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</si>
  <si>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</si>
  <si>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</si>
  <si>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</si>
  <si>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</si>
  <si>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</si>
  <si>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</si>
  <si>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</si>
  <si>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</si>
  <si>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</si>
  <si>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</si>
  <si>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</si>
  <si>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</si>
  <si>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</si>
  <si>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</si>
  <si>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</si>
  <si>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</si>
  <si>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</si>
  <si>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</si>
  <si>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</si>
  <si>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</si>
  <si>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</si>
  <si>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</si>
  <si>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</si>
  <si>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</si>
  <si>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</si>
  <si>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</si>
  <si>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</si>
  <si>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</si>
  <si>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</si>
  <si>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</si>
  <si>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</si>
  <si>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</si>
  <si>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</si>
  <si>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</si>
  <si>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</si>
  <si>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</si>
  <si>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</si>
  <si>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</si>
  <si>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</si>
  <si>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</si>
  <si>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</si>
  <si>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</si>
  <si>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</si>
  <si>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</si>
  <si>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</si>
  <si>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</si>
  <si>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</si>
  <si>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</si>
  <si>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</si>
  <si>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</si>
  <si>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</si>
  <si>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</si>
  <si>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</si>
  <si>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</si>
  <si>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</si>
  <si>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</si>
  <si>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</si>
  <si>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</si>
  <si>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</si>
  <si>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</si>
  <si>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</si>
  <si>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</si>
  <si>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</si>
  <si>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</si>
  <si>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</si>
  <si>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</si>
  <si>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</si>
  <si>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</si>
  <si>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</si>
  <si>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</si>
  <si>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</si>
  <si>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</si>
  <si>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</si>
  <si>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</si>
  <si>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</si>
  <si>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</si>
  <si>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</si>
  <si>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</si>
  <si>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</si>
  <si>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</si>
  <si>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</si>
  <si>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</si>
  <si>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</si>
  <si>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</si>
  <si>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</si>
  <si>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</si>
  <si>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</si>
  <si>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</si>
  <si>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</si>
  <si>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</si>
  <si>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</si>
  <si>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</si>
  <si>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</si>
  <si>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</si>
  <si>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</si>
  <si>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</si>
  <si>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</si>
  <si>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</si>
  <si>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</si>
  <si>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</si>
  <si>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</si>
  <si>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</si>
  <si>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</si>
  <si>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</si>
  <si>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</si>
  <si>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</si>
  <si>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</si>
  <si>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</si>
  <si>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</si>
  <si>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</si>
  <si>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</si>
  <si>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</si>
  <si>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</si>
  <si>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</si>
  <si>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</si>
  <si>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</si>
  <si>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</si>
  <si>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</si>
  <si>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</si>
  <si>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</si>
  <si>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</si>
  <si>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</si>
  <si>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</si>
  <si>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</si>
  <si>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</si>
  <si>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</si>
  <si>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</si>
  <si>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</si>
  <si>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</si>
  <si>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</si>
  <si>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</si>
  <si>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</si>
  <si>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</si>
  <si>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</si>
  <si>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</si>
  <si>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</si>
  <si>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</si>
  <si>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</si>
  <si>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</si>
  <si>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</si>
  <si>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</si>
  <si>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</si>
  <si>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</si>
  <si>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</si>
  <si>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</si>
  <si>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</si>
  <si>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</si>
  <si>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</si>
  <si>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</si>
  <si>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</si>
  <si>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</si>
  <si>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</si>
  <si>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</si>
  <si>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</si>
  <si>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</si>
  <si>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</si>
  <si>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</si>
  <si>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</si>
  <si>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</si>
  <si>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</si>
  <si>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</si>
  <si>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</si>
  <si>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</si>
  <si>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</si>
  <si>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</si>
  <si>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</si>
  <si>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</si>
  <si>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</si>
  <si>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</si>
  <si>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</si>
  <si>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</si>
  <si>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</si>
  <si>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</si>
  <si>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</si>
  <si>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</si>
  <si>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</si>
  <si>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</si>
  <si>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</si>
  <si>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</si>
  <si>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</si>
  <si>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</si>
  <si>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</si>
  <si>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</si>
  <si>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</si>
  <si>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</si>
  <si>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</si>
  <si>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</si>
  <si>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</si>
  <si>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</si>
  <si>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</si>
  <si>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</si>
  <si>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</si>
  <si>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</si>
  <si>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</si>
  <si>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</si>
  <si>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</si>
  <si>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</si>
  <si>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</si>
  <si>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</si>
  <si>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</si>
  <si>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</si>
  <si>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</si>
  <si>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</si>
  <si>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</si>
  <si>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</si>
  <si>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</si>
  <si>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</si>
  <si>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</si>
  <si>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</si>
  <si>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</si>
  <si>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</si>
  <si>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</si>
  <si>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</si>
  <si>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</si>
  <si>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</si>
  <si>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</si>
  <si>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</si>
  <si>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</si>
  <si>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</si>
  <si>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</si>
  <si>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</si>
  <si>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</si>
  <si>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</si>
  <si>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</si>
  <si>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</si>
  <si>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</si>
  <si>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</si>
  <si>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</si>
  <si>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</si>
  <si>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</si>
  <si>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</si>
  <si>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</si>
  <si>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</si>
  <si>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</si>
  <si>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</si>
  <si>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</si>
  <si>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</si>
  <si>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</si>
  <si>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</si>
  <si>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</si>
  <si>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</si>
  <si>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</si>
  <si>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</si>
  <si>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</si>
  <si>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</si>
  <si>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</si>
  <si>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</si>
  <si>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</si>
  <si>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</si>
  <si>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</si>
  <si>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</si>
  <si>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</si>
  <si>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</si>
  <si>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</si>
  <si>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</si>
  <si>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</si>
  <si>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</si>
  <si>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</si>
  <si>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</si>
  <si>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</si>
  <si>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</si>
  <si>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</si>
  <si>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</si>
  <si>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</si>
  <si>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</si>
  <si>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</si>
  <si>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</si>
  <si>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</si>
  <si>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</si>
  <si>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</si>
  <si>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</si>
  <si>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</si>
  <si>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</si>
  <si>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</si>
  <si>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</si>
  <si>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</si>
  <si>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</si>
  <si>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</si>
  <si>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</si>
  <si>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</si>
  <si>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</si>
  <si>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</si>
  <si>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</si>
  <si>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</si>
  <si>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</si>
  <si>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</si>
  <si>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</si>
  <si>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</si>
  <si>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</si>
  <si>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</si>
  <si>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</si>
  <si>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</si>
  <si>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</si>
  <si>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</si>
  <si>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</si>
  <si>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</si>
  <si>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</si>
  <si>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</si>
  <si>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</si>
  <si>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</si>
  <si>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</si>
  <si>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</si>
  <si>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</si>
  <si>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</si>
  <si>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</si>
  <si>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</si>
  <si>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</si>
  <si>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</si>
  <si>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</si>
  <si>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</si>
  <si>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</si>
  <si>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</si>
  <si>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</si>
  <si>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</si>
  <si>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</si>
  <si>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</si>
  <si>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</si>
  <si>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</si>
  <si>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</si>
  <si>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</si>
  <si>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</si>
  <si>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</si>
  <si>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</si>
  <si>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</si>
  <si>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</si>
  <si>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</si>
  <si>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</si>
  <si>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</si>
  <si>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</si>
  <si>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</si>
  <si>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</si>
  <si>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</si>
  <si>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</si>
  <si>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</si>
  <si>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</si>
  <si>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</si>
  <si>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</si>
  <si>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</si>
  <si>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</si>
  <si>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</si>
  <si>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</si>
  <si>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</si>
  <si>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</si>
  <si>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</si>
  <si>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</si>
  <si>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</si>
  <si>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</si>
  <si>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</si>
  <si>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</si>
  <si>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</si>
  <si>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</si>
  <si>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</si>
  <si>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</si>
  <si>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</si>
  <si>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</si>
  <si>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</si>
  <si>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</si>
  <si>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</si>
  <si>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</si>
  <si>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</si>
  <si>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</si>
  <si>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</si>
  <si>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</si>
  <si>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</si>
  <si>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</si>
  <si>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</si>
  <si>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</si>
  <si>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</si>
  <si>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</si>
  <si>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</si>
  <si>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</si>
  <si>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</si>
  <si>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</si>
  <si>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</si>
  <si>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</si>
  <si>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</si>
  <si>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</si>
  <si>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</si>
  <si>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</si>
  <si>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</si>
  <si>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</si>
  <si>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</si>
  <si>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</si>
  <si>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</si>
  <si>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</si>
  <si>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</si>
  <si>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</si>
  <si>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</si>
  <si>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</si>
  <si>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</si>
  <si>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</si>
  <si>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</si>
  <si>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</si>
  <si>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</si>
  <si>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</si>
  <si>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</si>
  <si>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</si>
  <si>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</si>
  <si>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</si>
  <si>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</si>
  <si>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</si>
  <si>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</si>
  <si>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</si>
  <si>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</si>
  <si>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</si>
  <si>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</si>
  <si>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</si>
  <si>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</si>
  <si>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</si>
  <si>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</si>
  <si>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</si>
  <si>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</si>
  <si>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</si>
  <si>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</si>
  <si>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</si>
  <si>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</si>
  <si>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</si>
  <si>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</si>
  <si>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</si>
  <si>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</si>
  <si>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</si>
  <si>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</si>
  <si>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</si>
  <si>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</si>
  <si>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</si>
  <si>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</si>
  <si>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</si>
  <si>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</si>
  <si>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</si>
  <si>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</si>
  <si>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</si>
  <si>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</si>
  <si>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</si>
  <si>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</si>
  <si>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</si>
  <si>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</si>
  <si>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</si>
  <si>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</si>
  <si>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</si>
  <si>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</si>
  <si>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</si>
  <si>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</si>
  <si>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</si>
  <si>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</si>
  <si>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</si>
  <si>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</si>
  <si>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</si>
  <si>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</si>
  <si>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</si>
  <si>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</si>
  <si>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</si>
  <si>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</si>
  <si>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</si>
  <si>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</si>
  <si>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</si>
  <si>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</si>
  <si>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</si>
  <si>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</si>
  <si>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</si>
  <si>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</si>
  <si>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</si>
  <si>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</si>
  <si>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</si>
  <si>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</si>
  <si>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</si>
  <si>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</si>
  <si>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</si>
  <si>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</si>
  <si>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</si>
  <si>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</si>
  <si>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</si>
  <si>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</si>
  <si>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</si>
  <si>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</si>
  <si>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</si>
  <si>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</si>
  <si>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</si>
  <si>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</si>
  <si>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</si>
  <si>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</si>
  <si>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</si>
  <si>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</si>
  <si>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</si>
  <si>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</si>
  <si>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</si>
  <si>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</si>
  <si>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</si>
  <si>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</si>
  <si>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</si>
  <si>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</si>
  <si>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</si>
  <si>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</si>
  <si>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</si>
  <si>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</si>
  <si>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</si>
  <si>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</si>
  <si>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</si>
  <si>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</si>
  <si>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</si>
  <si>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</si>
  <si>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</si>
  <si>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</si>
  <si>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</si>
  <si>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</si>
  <si>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</si>
  <si>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</si>
  <si>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</si>
  <si>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</si>
  <si>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</si>
  <si>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</si>
  <si>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</si>
  <si>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</si>
  <si>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</si>
  <si>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</si>
  <si>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</si>
  <si>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</si>
  <si>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</si>
  <si>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</si>
  <si>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</si>
  <si>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</si>
  <si>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</si>
  <si>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</si>
  <si>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</si>
  <si>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</si>
  <si>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</si>
  <si>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</si>
  <si>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</si>
  <si>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</si>
  <si>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</si>
  <si>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</si>
  <si>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</si>
  <si>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</si>
  <si>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</si>
  <si>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</si>
  <si>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</si>
  <si>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</si>
  <si>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</si>
  <si>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</si>
  <si>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</si>
  <si>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</si>
  <si>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</si>
  <si>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</si>
  <si>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</si>
  <si>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</si>
  <si>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</si>
  <si>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</si>
  <si>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</si>
  <si>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</si>
  <si>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</si>
  <si>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</si>
  <si>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</si>
  <si>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</si>
  <si>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</si>
  <si>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</si>
  <si>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</si>
  <si>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</si>
  <si>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</si>
  <si>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</si>
  <si>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</si>
  <si>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</si>
  <si>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</si>
  <si>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</si>
  <si>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</si>
  <si>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</si>
  <si>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</si>
  <si>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</si>
  <si>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</si>
  <si>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</si>
  <si>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</si>
  <si>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</si>
  <si>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</si>
  <si>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</si>
  <si>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</si>
  <si>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</si>
  <si>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</si>
  <si>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</si>
  <si>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</si>
  <si>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</si>
  <si>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</si>
  <si>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</si>
  <si>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</si>
  <si>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</si>
  <si>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</si>
  <si>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</si>
  <si>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</si>
  <si>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</si>
  <si>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</si>
  <si>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</si>
  <si>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</si>
  <si>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</si>
  <si>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</si>
  <si>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</si>
  <si>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</si>
  <si>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</si>
  <si>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</si>
  <si>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</si>
  <si>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</si>
  <si>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</si>
  <si>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</si>
  <si>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</si>
  <si>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</si>
  <si>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</si>
  <si>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</si>
  <si>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</si>
  <si>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</si>
  <si>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</si>
  <si>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</si>
  <si>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</si>
  <si>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</si>
  <si>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</si>
  <si>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</si>
  <si>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</si>
  <si>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</si>
  <si>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</si>
  <si>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</si>
  <si>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</si>
  <si>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</si>
  <si>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</si>
  <si>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</si>
  <si>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</si>
  <si>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</si>
  <si>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</si>
  <si>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</si>
  <si>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</si>
  <si>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</si>
  <si>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</si>
  <si>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</si>
  <si>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</si>
  <si>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</si>
  <si>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</si>
  <si>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</si>
  <si>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</si>
  <si>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</si>
  <si>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</si>
  <si>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</si>
  <si>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</si>
  <si>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</si>
  <si>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</si>
  <si>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</si>
  <si>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</si>
  <si>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</si>
  <si>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</si>
  <si>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</si>
  <si>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</si>
  <si>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</si>
  <si>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</si>
  <si>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</si>
  <si>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</si>
  <si>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</si>
  <si>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</si>
  <si>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</si>
  <si>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</si>
  <si>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</si>
  <si>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</si>
  <si>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</si>
  <si>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</si>
  <si>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</si>
  <si>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</si>
  <si>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</si>
  <si>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</si>
  <si>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</si>
  <si>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</si>
  <si>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</si>
  <si>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</si>
  <si>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</si>
  <si>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</si>
  <si>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</si>
  <si>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</si>
  <si>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</si>
  <si>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</si>
  <si>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</si>
  <si>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</si>
  <si>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</si>
  <si>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</si>
  <si>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</si>
  <si>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</si>
  <si>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</si>
  <si>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</si>
  <si>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</si>
  <si>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</si>
  <si>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</si>
  <si>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</si>
  <si>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</si>
  <si>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</si>
  <si>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</si>
  <si>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</si>
  <si>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</si>
  <si>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</si>
  <si>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</si>
  <si>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</si>
  <si>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</si>
  <si>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</si>
  <si>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</si>
  <si>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</si>
  <si>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</si>
  <si>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</si>
  <si>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</si>
  <si>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</si>
  <si>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</si>
  <si>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</si>
  <si>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</si>
  <si>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</si>
  <si>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</si>
  <si>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</si>
  <si>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</si>
  <si>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</si>
  <si>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</si>
  <si>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</si>
  <si>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</si>
  <si>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</si>
  <si>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</si>
  <si>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</si>
  <si>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</si>
  <si>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</si>
  <si>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</si>
  <si>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</si>
  <si>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</si>
  <si>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</si>
  <si>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</si>
  <si>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</si>
  <si>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</si>
  <si>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</si>
  <si>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</si>
  <si>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</si>
  <si>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</si>
  <si>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</si>
  <si>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</si>
  <si>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</si>
  <si>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</si>
  <si>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</si>
  <si>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</si>
  <si>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</si>
  <si>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</si>
  <si>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</si>
  <si>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</si>
  <si>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</si>
  <si>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</si>
  <si>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</si>
  <si>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</si>
  <si>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</si>
  <si>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</si>
  <si>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</si>
  <si>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</si>
  <si>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</si>
  <si>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</si>
  <si>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</si>
  <si>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</si>
  <si>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</si>
  <si>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</si>
  <si>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</si>
  <si>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</si>
  <si>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</si>
  <si>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</si>
  <si>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</si>
  <si>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</si>
  <si>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</si>
  <si>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</si>
  <si>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</si>
  <si>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</si>
  <si>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</si>
  <si>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</si>
  <si>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</si>
  <si>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</si>
  <si>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</si>
  <si>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</si>
  <si>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</si>
  <si>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</si>
  <si>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</si>
  <si>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</si>
  <si>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</si>
  <si>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</si>
  <si>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</si>
  <si>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</si>
  <si>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</si>
  <si>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</si>
  <si>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</si>
  <si>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</si>
  <si>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</si>
  <si>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</si>
  <si>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</si>
  <si>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</si>
  <si>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</si>
  <si>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</si>
  <si>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</si>
  <si>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</si>
  <si>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</si>
  <si>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</si>
  <si>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</si>
  <si>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</si>
  <si>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</si>
  <si>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</si>
  <si>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</si>
  <si>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</si>
  <si>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</si>
  <si>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</si>
  <si>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</si>
  <si>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</si>
  <si>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</si>
  <si>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</si>
  <si>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</si>
  <si>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</si>
  <si>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</si>
  <si>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</si>
  <si>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</si>
  <si>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</si>
  <si>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</si>
  <si>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</si>
  <si>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</si>
  <si>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</si>
  <si>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</si>
  <si>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</si>
  <si>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</si>
  <si>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</si>
  <si>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</si>
  <si>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</si>
  <si>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</si>
  <si>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</si>
  <si>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</si>
  <si>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</si>
  <si>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</si>
  <si>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</si>
  <si>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</si>
  <si>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</si>
  <si>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</si>
  <si>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</si>
  <si>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</si>
  <si>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</si>
  <si>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</si>
  <si>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</si>
  <si>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</si>
  <si>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</si>
  <si>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</si>
  <si>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</si>
  <si>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</si>
  <si>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</si>
  <si>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</si>
  <si>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</si>
  <si>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</si>
  <si>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</si>
  <si>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</si>
  <si>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</si>
  <si>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</si>
  <si>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</si>
  <si>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</si>
  <si>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</si>
  <si>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</si>
  <si>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</si>
  <si>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</si>
  <si>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</si>
  <si>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</si>
  <si>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</si>
  <si>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</si>
  <si>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</si>
  <si>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</si>
  <si>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</si>
  <si>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</si>
  <si>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</si>
  <si>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</si>
  <si>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</si>
  <si>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</si>
  <si>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</si>
  <si>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</si>
  <si>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</si>
  <si>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</si>
  <si>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</si>
  <si>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</si>
  <si>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</si>
  <si>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</si>
  <si>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</si>
  <si>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</si>
  <si>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</si>
  <si>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</si>
  <si>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</si>
  <si>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</si>
  <si>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</si>
  <si>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</si>
  <si>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</si>
  <si>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</si>
  <si>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</si>
  <si>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</si>
  <si>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</si>
  <si>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</si>
  <si>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</si>
  <si>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</si>
  <si>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</si>
  <si>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</si>
  <si>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</si>
  <si>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</si>
  <si>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</si>
  <si>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</si>
  <si>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</si>
  <si>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</si>
  <si>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</si>
  <si>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</si>
  <si>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</si>
  <si>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</si>
  <si>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</si>
  <si>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</si>
  <si>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</si>
  <si>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</si>
  <si>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</si>
  <si>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</si>
  <si>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</si>
  <si>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</si>
  <si>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</si>
  <si>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</si>
  <si>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</si>
  <si>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</si>
  <si>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</si>
  <si>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</si>
  <si>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</si>
  <si>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</si>
  <si>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</si>
  <si>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</si>
  <si>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</si>
  <si>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</si>
  <si>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</si>
  <si>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</si>
  <si>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</si>
  <si>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</si>
  <si>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</si>
  <si>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</si>
  <si>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</si>
  <si>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</si>
  <si>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</si>
  <si>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</si>
  <si>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</si>
  <si>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</si>
  <si>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</si>
  <si>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</si>
  <si>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</si>
  <si>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</si>
  <si>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</si>
  <si>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</si>
  <si>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</si>
  <si>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</si>
  <si>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</si>
  <si>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</si>
  <si>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</si>
  <si>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</si>
  <si>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</si>
  <si>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</si>
  <si>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</si>
  <si>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</si>
  <si>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</si>
  <si>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</si>
  <si>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</si>
  <si>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</si>
  <si>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</si>
  <si>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</si>
  <si>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</si>
  <si>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</si>
  <si>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</si>
  <si>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</si>
  <si>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</si>
  <si>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</si>
  <si>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</si>
  <si>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</si>
  <si>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</si>
  <si>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</si>
  <si>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</si>
  <si>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</si>
  <si>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</si>
  <si>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</si>
  <si>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</si>
  <si>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</si>
  <si>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</si>
  <si>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</si>
  <si>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</si>
  <si>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</si>
  <si>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</si>
  <si>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</si>
  <si>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</si>
  <si>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</si>
  <si>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</si>
  <si>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</si>
  <si>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</si>
  <si>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</si>
  <si>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</si>
  <si>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</si>
  <si>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</si>
  <si>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</si>
  <si>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</si>
  <si>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</si>
  <si>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</si>
  <si>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</si>
  <si>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</si>
  <si>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</si>
  <si>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</si>
  <si>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</si>
  <si>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</si>
  <si>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</si>
  <si>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</si>
  <si>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</si>
  <si>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</si>
  <si>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</si>
  <si>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</si>
  <si>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</si>
  <si>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</si>
  <si>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</si>
  <si>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</si>
  <si>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</si>
  <si>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</si>
  <si>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</si>
  <si>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</si>
  <si>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</si>
  <si>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</si>
  <si>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</si>
  <si>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</si>
  <si>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</si>
  <si>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</si>
  <si>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</si>
  <si>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</si>
  <si>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</si>
  <si>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</si>
  <si>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</si>
  <si>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</si>
  <si>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</si>
  <si>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</si>
  <si>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</si>
  <si>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</si>
  <si>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</si>
  <si>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</si>
  <si>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</si>
  <si>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</si>
  <si>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</si>
  <si>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</si>
  <si>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</si>
  <si>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</si>
  <si>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</si>
  <si>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</si>
  <si>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</si>
  <si>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</si>
  <si>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</si>
  <si>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</si>
  <si>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</si>
  <si>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</si>
  <si>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</si>
  <si>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</si>
  <si>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</si>
  <si>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</si>
  <si>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</si>
  <si>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</si>
  <si>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</si>
  <si>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</si>
  <si>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</si>
  <si>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</si>
  <si>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</si>
  <si>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</si>
  <si>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</si>
  <si>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</si>
  <si>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</si>
  <si>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</si>
  <si>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</si>
  <si>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</si>
  <si>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</si>
  <si>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</si>
  <si>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</si>
  <si>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</si>
  <si>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</si>
  <si>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</si>
  <si>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</si>
  <si>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</si>
  <si>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</si>
  <si>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</si>
  <si>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</si>
  <si>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</si>
  <si>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</si>
  <si>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</si>
  <si>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</si>
  <si>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</si>
  <si>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</si>
  <si>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</si>
  <si>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</si>
  <si>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</si>
  <si>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</si>
  <si>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</si>
  <si>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</si>
  <si>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</si>
  <si>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</si>
  <si>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</si>
  <si>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</si>
  <si>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</si>
  <si>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</si>
  <si>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</si>
  <si>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</si>
  <si>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</si>
  <si>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</si>
  <si>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</si>
  <si>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</si>
  <si>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</si>
  <si>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</si>
  <si>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</si>
  <si>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</si>
  <si>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</si>
  <si>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</si>
  <si>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</si>
  <si>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</si>
  <si>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</si>
  <si>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</si>
  <si>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</si>
  <si>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</si>
  <si>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</si>
  <si>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</si>
  <si>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</si>
  <si>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</si>
  <si>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</si>
  <si>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</si>
  <si>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</si>
  <si>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</si>
  <si>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</si>
  <si>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</si>
  <si>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</si>
  <si>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</si>
  <si>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</si>
  <si>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</si>
  <si>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</si>
  <si>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</si>
  <si>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</si>
  <si>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</si>
  <si>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</si>
  <si>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</si>
  <si>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</si>
  <si>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</si>
  <si>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</si>
  <si>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</si>
  <si>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</si>
  <si>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</si>
  <si>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</si>
  <si>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</si>
  <si>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</si>
  <si>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</si>
  <si>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</si>
  <si>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</si>
  <si>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</si>
  <si>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</si>
  <si>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</si>
  <si>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</si>
  <si>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</si>
  <si>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</si>
  <si>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</si>
  <si>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</si>
  <si>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</si>
  <si>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</si>
  <si>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</si>
  <si>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</si>
  <si>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</si>
  <si>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</si>
  <si>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</si>
  <si>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</si>
  <si>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</si>
  <si>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</si>
  <si>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</si>
  <si>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</si>
  <si>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</si>
  <si>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</si>
  <si>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</si>
  <si>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</si>
  <si>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</si>
  <si>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</si>
  <si>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</si>
  <si>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</si>
  <si>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</si>
  <si>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</si>
  <si>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</si>
  <si>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</si>
  <si>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</si>
  <si>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</si>
  <si>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</si>
  <si>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</si>
  <si>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</si>
  <si>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</si>
  <si>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</si>
  <si>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</si>
  <si>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</si>
  <si>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</si>
  <si>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</si>
  <si>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</si>
  <si>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</si>
  <si>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</si>
  <si>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</si>
  <si>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</si>
  <si>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</si>
  <si>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</si>
  <si>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</si>
  <si>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</si>
  <si>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</si>
  <si>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</si>
  <si>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</si>
  <si>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</si>
  <si>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</si>
  <si>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</si>
  <si>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</si>
  <si>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</si>
  <si>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</si>
  <si>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</si>
  <si>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</si>
  <si>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</si>
  <si>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</si>
  <si>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</si>
  <si>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</si>
  <si>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</si>
  <si>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</si>
  <si>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</si>
  <si>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</si>
  <si>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</si>
  <si>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</si>
  <si>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</si>
  <si>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</si>
  <si>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</si>
  <si>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</si>
  <si>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</si>
  <si>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</si>
  <si>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</si>
  <si>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</si>
  <si>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</si>
  <si>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</si>
  <si>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</si>
  <si>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</si>
  <si>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</si>
  <si>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</si>
  <si>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</si>
  <si>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</si>
  <si>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</si>
  <si>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</si>
  <si>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</si>
  <si>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</si>
  <si>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</si>
  <si>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</si>
  <si>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</si>
  <si>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</si>
  <si>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</si>
  <si>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</si>
  <si>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</si>
  <si>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</si>
  <si>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</si>
  <si>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</si>
  <si>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</si>
  <si>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</si>
  <si>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</si>
  <si>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</si>
  <si>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</si>
  <si>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</si>
  <si>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</si>
  <si>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</si>
  <si>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</si>
  <si>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</si>
  <si>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</si>
  <si>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</si>
  <si>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</si>
  <si>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</si>
  <si>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</si>
  <si>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</si>
  <si>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</si>
  <si>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</si>
  <si>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</si>
  <si>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</si>
  <si>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</si>
  <si>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</si>
  <si>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</si>
  <si>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</si>
  <si>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</si>
  <si>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</si>
  <si>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</si>
  <si>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</si>
  <si>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</si>
  <si>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</si>
  <si>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</si>
  <si>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</si>
  <si>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</si>
  <si>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</si>
  <si>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</si>
  <si>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</si>
  <si>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</si>
  <si>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</si>
  <si>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</si>
  <si>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</si>
  <si>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</si>
  <si>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</si>
  <si>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</si>
  <si>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</si>
  <si>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</si>
  <si>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</si>
  <si>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</si>
  <si>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</si>
  <si>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</si>
  <si>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</si>
  <si>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</si>
  <si>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</si>
  <si>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</si>
  <si>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</si>
  <si>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</si>
  <si>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</si>
  <si>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</si>
  <si>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</si>
  <si>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</si>
  <si>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</si>
  <si>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</si>
  <si>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</si>
  <si>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</si>
  <si>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</si>
  <si>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</si>
  <si>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</si>
  <si>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</si>
  <si>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</si>
  <si>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</si>
  <si>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</si>
  <si>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</si>
  <si>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</si>
  <si>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</si>
  <si>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</si>
  <si>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</si>
  <si>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</si>
  <si>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</si>
  <si>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</si>
  <si>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</si>
  <si>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</si>
  <si>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</si>
  <si>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</si>
  <si>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</si>
  <si>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</si>
  <si>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</si>
  <si>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</si>
  <si>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</si>
  <si>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</si>
  <si>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</si>
  <si>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</si>
  <si>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</si>
  <si>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</si>
  <si>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</si>
  <si>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</si>
  <si>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</si>
  <si>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</si>
  <si>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</si>
  <si>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</si>
  <si>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</si>
  <si>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</si>
  <si>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</si>
  <si>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</si>
  <si>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</si>
  <si>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</si>
  <si>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</si>
  <si>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</si>
  <si>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</si>
  <si>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</si>
  <si>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</si>
  <si>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</si>
  <si>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</si>
  <si>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</si>
  <si>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</si>
  <si>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</si>
  <si>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</si>
  <si>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</si>
  <si>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</si>
  <si>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</si>
  <si>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</si>
  <si>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</si>
  <si>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</si>
  <si>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</si>
  <si>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</si>
  <si>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</si>
  <si>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</si>
  <si>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</si>
  <si>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</si>
  <si>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</si>
  <si>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</si>
  <si>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</si>
  <si>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</si>
  <si>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</si>
  <si>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</si>
  <si>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</si>
  <si>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</si>
  <si>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</si>
  <si>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</si>
  <si>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</si>
  <si>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</si>
  <si>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</si>
  <si>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</si>
  <si>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</si>
  <si>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</si>
  <si>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</si>
  <si>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</si>
  <si>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</si>
  <si>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</si>
  <si>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</si>
  <si>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</si>
  <si>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</si>
  <si>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</si>
  <si>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</si>
  <si>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</si>
  <si>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</si>
  <si>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</si>
  <si>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</si>
  <si>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</si>
  <si>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</si>
  <si>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</si>
  <si>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</si>
  <si>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</si>
  <si>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</si>
  <si>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</si>
  <si>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</si>
  <si>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</si>
  <si>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</si>
  <si>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</si>
  <si>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</si>
  <si>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</si>
  <si>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</si>
  <si>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</si>
  <si>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</si>
  <si>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</si>
  <si>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</si>
  <si>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</si>
  <si>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</si>
  <si>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</si>
  <si>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</si>
  <si>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</si>
  <si>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</si>
  <si>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</si>
  <si>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</si>
  <si>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</si>
  <si>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</si>
  <si>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</si>
  <si>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</si>
  <si>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</si>
  <si>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</si>
  <si>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</si>
  <si>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</si>
  <si>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</si>
  <si>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</si>
  <si>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</si>
  <si>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</si>
  <si>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</si>
  <si>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</si>
  <si>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</si>
  <si>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</si>
  <si>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</si>
  <si>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</si>
  <si>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</si>
  <si>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</si>
  <si>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</si>
  <si>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</si>
  <si>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</si>
  <si>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</si>
  <si>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</si>
  <si>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</si>
  <si>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</si>
  <si>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</si>
  <si>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</si>
  <si>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</si>
  <si>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</si>
  <si>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</si>
  <si>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</si>
  <si>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</si>
  <si>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</si>
  <si>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</si>
  <si>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</si>
  <si>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</si>
  <si>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</si>
  <si>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</si>
  <si>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</si>
  <si>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</si>
  <si>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</si>
  <si>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</si>
  <si>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</si>
  <si>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</si>
  <si>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</si>
  <si>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</si>
  <si>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</si>
  <si>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</si>
  <si>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</si>
  <si>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</si>
  <si>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</si>
  <si>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</si>
  <si>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</si>
  <si>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</si>
  <si>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</si>
  <si>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</si>
  <si>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</si>
  <si>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</si>
  <si>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</si>
  <si>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</si>
  <si>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</si>
  <si>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</si>
  <si>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</si>
  <si>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</si>
  <si>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</si>
  <si>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</si>
  <si>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</si>
  <si>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</si>
  <si>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</si>
  <si>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</si>
  <si>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</si>
  <si>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</si>
  <si>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</si>
  <si>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</si>
  <si>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</si>
  <si>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</si>
  <si>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</si>
  <si>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</si>
  <si>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</si>
  <si>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</si>
  <si>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</si>
  <si>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</si>
  <si>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</si>
  <si>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</si>
  <si>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</si>
  <si>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</si>
  <si>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</si>
  <si>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</si>
  <si>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</si>
  <si>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</si>
  <si>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</si>
  <si>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</si>
  <si>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</si>
  <si>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</si>
  <si>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</si>
  <si>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</si>
  <si>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</si>
  <si>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</si>
  <si>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</si>
  <si>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</si>
  <si>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</si>
  <si>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</si>
  <si>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</si>
  <si>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</si>
  <si>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</si>
  <si>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</si>
  <si>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</si>
  <si>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</si>
  <si>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</si>
  <si>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</si>
  <si>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</si>
  <si>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</si>
  <si>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</si>
  <si>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</si>
  <si>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</si>
  <si>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</si>
  <si>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</si>
  <si>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</si>
  <si>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</si>
  <si>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</si>
  <si>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</si>
  <si>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</si>
  <si>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</si>
  <si>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</si>
  <si>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</si>
  <si>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</si>
  <si>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</si>
  <si>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</si>
  <si>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</si>
  <si>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</si>
  <si>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</si>
  <si>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</si>
  <si>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</si>
  <si>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</si>
  <si>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</si>
  <si>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</si>
  <si>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</si>
  <si>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</si>
  <si>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</si>
  <si>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</si>
  <si>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</si>
  <si>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</si>
  <si>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</si>
  <si>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</si>
  <si>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</si>
  <si>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</si>
  <si>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</si>
  <si>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</si>
  <si>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</si>
  <si>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</si>
  <si>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</si>
  <si>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</si>
  <si>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</si>
  <si>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</si>
  <si>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</si>
  <si>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</si>
  <si>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</si>
  <si>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</si>
  <si>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</si>
  <si>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</si>
  <si>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</si>
  <si>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</si>
  <si>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</si>
  <si>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</si>
  <si>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</si>
  <si>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</si>
  <si>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</si>
  <si>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</si>
  <si>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</si>
  <si>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</si>
  <si>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</si>
  <si>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</si>
  <si>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</si>
  <si>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</si>
  <si>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</si>
  <si>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</si>
  <si>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</si>
  <si>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</si>
  <si>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</si>
  <si>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</si>
  <si>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</si>
  <si>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</si>
  <si>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</si>
  <si>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</si>
  <si>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</si>
  <si>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</si>
  <si>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</si>
  <si>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</si>
  <si>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</si>
  <si>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</si>
  <si>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</si>
  <si>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</si>
  <si>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</si>
  <si>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</si>
  <si>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</si>
  <si>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</si>
  <si>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</si>
  <si>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</si>
  <si>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</si>
  <si>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</si>
  <si>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</si>
  <si>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</si>
  <si>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</si>
  <si>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</si>
  <si>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</si>
  <si>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</si>
  <si>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</si>
  <si>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</si>
  <si>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</si>
  <si>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</si>
  <si>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</si>
  <si>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</si>
  <si>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</si>
  <si>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</si>
  <si>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</si>
  <si>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</si>
  <si>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</si>
  <si>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</si>
  <si>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</si>
  <si>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</si>
  <si>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</si>
  <si>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</si>
  <si>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</si>
  <si>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</si>
  <si>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</si>
  <si>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</si>
  <si>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</si>
  <si>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</si>
  <si>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</si>
  <si>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</si>
  <si>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</si>
  <si>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</si>
  <si>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</si>
  <si>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</si>
  <si>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</si>
  <si>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</si>
  <si>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</si>
  <si>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</si>
  <si>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</si>
  <si>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</si>
  <si>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</si>
  <si>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</si>
  <si>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</si>
  <si>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</si>
  <si>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</si>
  <si>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</si>
  <si>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</si>
  <si>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</si>
  <si>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</si>
  <si>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</si>
  <si>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</si>
  <si>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</si>
  <si>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</si>
  <si>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</si>
  <si>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</si>
  <si>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</si>
  <si>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</si>
  <si>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</si>
  <si>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</si>
  <si>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</si>
  <si>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</si>
  <si>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</si>
  <si>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</si>
  <si>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</si>
  <si>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</si>
  <si>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</si>
  <si>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</si>
  <si>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</si>
  <si>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</si>
  <si>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</si>
  <si>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</si>
  <si>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</si>
  <si>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</si>
  <si>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</si>
  <si>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</si>
  <si>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</si>
  <si>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</si>
  <si>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</si>
  <si>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</si>
  <si>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</si>
  <si>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</si>
  <si>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</si>
  <si>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</si>
  <si>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</si>
  <si>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</si>
  <si>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</si>
  <si>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</si>
  <si>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</si>
  <si>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</si>
  <si>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</si>
  <si>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</si>
  <si>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</si>
  <si>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</si>
  <si>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</si>
  <si>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</si>
  <si>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</si>
  <si>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</si>
  <si>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</si>
  <si>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</si>
  <si>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</si>
  <si>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</si>
  <si>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</si>
  <si>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</si>
  <si>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</si>
  <si>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</si>
  <si>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</si>
  <si>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</si>
  <si>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</si>
  <si>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</si>
  <si>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</si>
  <si>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</si>
  <si>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</si>
  <si>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</si>
  <si>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</si>
  <si>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</si>
  <si>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</si>
  <si>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</si>
  <si>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</si>
  <si>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</si>
  <si>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</si>
  <si>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</si>
  <si>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</si>
  <si>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</si>
  <si>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</si>
  <si>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</si>
  <si>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</si>
  <si>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</si>
  <si>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</si>
  <si>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</si>
  <si>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</si>
  <si>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</si>
  <si>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</si>
  <si>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</si>
  <si>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</si>
  <si>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</si>
  <si>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</si>
  <si>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</si>
  <si>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</si>
  <si>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</si>
  <si>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</si>
  <si>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</si>
  <si>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</si>
  <si>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</si>
  <si>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</si>
  <si>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</si>
  <si>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</si>
  <si>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</si>
  <si>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</si>
  <si>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</si>
  <si>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</si>
  <si>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</si>
  <si>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</si>
  <si>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</si>
  <si>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</si>
  <si>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</si>
  <si>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</si>
  <si>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</si>
  <si>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</si>
  <si>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</si>
  <si>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</si>
  <si>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</si>
  <si>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</si>
  <si>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</si>
  <si>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</si>
  <si>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</si>
  <si>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</si>
  <si>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</si>
  <si>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</si>
  <si>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</si>
  <si>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</si>
  <si>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</si>
  <si>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</si>
  <si>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</si>
  <si>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</si>
  <si>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</si>
  <si>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</si>
  <si>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</si>
  <si>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</si>
  <si>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</si>
  <si>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</si>
  <si>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</si>
  <si>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</si>
  <si>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</si>
  <si>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</si>
  <si>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</si>
  <si>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</si>
  <si>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</si>
  <si>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</si>
  <si>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</si>
  <si>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</si>
  <si>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</si>
  <si>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</si>
  <si>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</si>
  <si>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</si>
  <si>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</si>
  <si>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</si>
  <si>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</si>
  <si>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</si>
  <si>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</si>
  <si>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</si>
  <si>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</si>
  <si>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</si>
  <si>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</si>
  <si>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</si>
  <si>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</si>
  <si>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</si>
  <si>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</si>
  <si>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</si>
  <si>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</si>
  <si>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</si>
  <si>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</si>
  <si>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</si>
  <si>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</si>
  <si>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</si>
  <si>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</si>
  <si>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</si>
  <si>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</si>
  <si>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</si>
  <si>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</si>
  <si>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</si>
  <si>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</si>
  <si>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</si>
  <si>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</si>
  <si>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</si>
  <si>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</si>
  <si>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</si>
  <si>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</si>
  <si>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</si>
  <si>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</si>
  <si>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</si>
  <si>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</si>
  <si>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</si>
  <si>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</si>
  <si>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</si>
  <si>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</si>
  <si>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</si>
  <si>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</si>
  <si>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</si>
  <si>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</si>
  <si>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</si>
  <si>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</si>
  <si>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</si>
  <si>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</si>
  <si>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</si>
  <si>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</si>
  <si>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</si>
  <si>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</si>
  <si>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</si>
  <si>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</si>
  <si>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</si>
  <si>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</si>
  <si>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</si>
  <si>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</si>
  <si>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</si>
  <si>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</si>
  <si>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</si>
  <si>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</si>
  <si>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</si>
  <si>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</si>
  <si>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</si>
  <si>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</si>
  <si>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</si>
  <si>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</si>
  <si>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</si>
  <si>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</si>
  <si>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</si>
  <si>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</si>
  <si>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</si>
  <si>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</si>
  <si>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</si>
  <si>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</si>
  <si>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</si>
  <si>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</si>
  <si>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</si>
  <si>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</si>
  <si>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</si>
  <si>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</si>
  <si>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</si>
  <si>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</si>
  <si>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</si>
  <si>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</si>
  <si>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</si>
  <si>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</si>
  <si>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</si>
  <si>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</si>
  <si>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</si>
  <si>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</si>
  <si>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</si>
  <si>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</si>
  <si>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</si>
  <si>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</si>
  <si>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</si>
  <si>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</si>
  <si>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</si>
  <si>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</si>
  <si>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</si>
  <si>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</si>
  <si>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</si>
  <si>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</si>
  <si>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</si>
  <si>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</si>
  <si>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</si>
  <si>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</si>
  <si>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</si>
  <si>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</si>
  <si>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</si>
  <si>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</si>
  <si>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</si>
  <si>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</si>
  <si>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</si>
  <si>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</si>
  <si>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</si>
  <si>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</si>
  <si>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</si>
  <si>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</si>
  <si>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</si>
  <si>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</si>
  <si>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</si>
  <si>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</si>
  <si>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</si>
  <si>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</si>
  <si>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</si>
  <si>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</si>
  <si>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</si>
  <si>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</si>
  <si>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</si>
  <si>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</si>
  <si>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</si>
  <si>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</si>
  <si>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</si>
  <si>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</si>
  <si>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</si>
  <si>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</si>
  <si>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</si>
  <si>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</si>
  <si>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</si>
  <si>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</si>
  <si>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</si>
  <si>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</si>
  <si>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</si>
  <si>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</si>
  <si>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</si>
  <si>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</si>
  <si>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</si>
  <si>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</si>
  <si>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</si>
  <si>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</si>
  <si>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</si>
  <si>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</si>
  <si>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</si>
  <si>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</si>
  <si>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</si>
  <si>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</si>
  <si>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</si>
  <si>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</si>
  <si>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</si>
  <si>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</si>
  <si>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</si>
  <si>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</si>
  <si>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</si>
  <si>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</si>
  <si>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</si>
  <si>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</si>
  <si>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</si>
  <si>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</si>
  <si>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</si>
  <si>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</si>
  <si>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</si>
  <si>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</si>
  <si>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</si>
  <si>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</si>
  <si>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</si>
  <si>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</si>
  <si>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</si>
  <si>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</si>
  <si>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</si>
  <si>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</si>
  <si>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</si>
  <si>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</si>
  <si>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</si>
  <si>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</si>
  <si>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</si>
  <si>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</si>
  <si>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</si>
  <si>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</si>
  <si>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</si>
  <si>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</si>
  <si>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</si>
  <si>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</si>
  <si>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</si>
  <si>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</si>
  <si>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</si>
  <si>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</si>
  <si>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</si>
  <si>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</si>
  <si>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</si>
  <si>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</si>
  <si>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</si>
  <si>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</si>
  <si>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</si>
  <si>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</si>
  <si>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</si>
  <si>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</si>
  <si>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</si>
  <si>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</si>
  <si>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</si>
  <si>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</si>
  <si>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</si>
  <si>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</si>
  <si>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</si>
  <si>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</si>
  <si>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</si>
  <si>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</si>
  <si>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</si>
  <si>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</si>
  <si>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</si>
  <si>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</si>
  <si>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</si>
  <si>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</si>
  <si>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</si>
  <si>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</si>
  <si>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</si>
  <si>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</si>
  <si>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</si>
  <si>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</si>
  <si>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</si>
  <si>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</si>
  <si>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</si>
  <si>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</si>
  <si>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</si>
  <si>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</si>
  <si>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</si>
  <si>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</si>
  <si>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</si>
  <si>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</si>
  <si>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</si>
  <si>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</si>
  <si>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</si>
  <si>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</si>
  <si>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</si>
  <si>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</si>
  <si>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</si>
  <si>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</si>
  <si>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</si>
  <si>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</si>
  <si>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</si>
  <si>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</si>
  <si>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</si>
  <si>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</si>
  <si>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</si>
  <si>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</si>
  <si>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</si>
  <si>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</si>
  <si>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</si>
  <si>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</si>
  <si>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</si>
  <si>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</si>
  <si>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</si>
  <si>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</si>
  <si>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</si>
  <si>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</si>
  <si>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</si>
  <si>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</si>
  <si>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</si>
  <si>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</si>
  <si>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</si>
  <si>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</si>
  <si>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</si>
  <si>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</si>
  <si>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</si>
  <si>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</si>
  <si>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</si>
  <si>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</si>
  <si>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</si>
  <si>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</si>
  <si>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</si>
  <si>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</si>
  <si>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</si>
  <si>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</si>
  <si>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</si>
  <si>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</si>
  <si>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</si>
  <si>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</si>
  <si>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</si>
  <si>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</si>
  <si>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</si>
  <si>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</si>
  <si>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</si>
  <si>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</si>
  <si>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</si>
  <si>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</si>
  <si>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</si>
  <si>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</si>
  <si>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</si>
  <si>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</si>
  <si>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</si>
  <si>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</si>
  <si>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</si>
  <si>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</si>
  <si>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</si>
  <si>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</si>
  <si>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</si>
  <si>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</si>
  <si>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</si>
  <si>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</si>
  <si>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</si>
  <si>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</si>
  <si>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</si>
  <si>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</si>
  <si>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</si>
  <si>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</si>
  <si>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</si>
  <si>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</si>
  <si>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</si>
  <si>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</si>
  <si>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</si>
  <si>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</si>
  <si>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</si>
  <si>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</si>
  <si>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</si>
  <si>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</si>
  <si>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</si>
  <si>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</si>
  <si>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</si>
  <si>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</si>
  <si>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</si>
  <si>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</si>
  <si>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</si>
  <si>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</si>
  <si>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</si>
  <si>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</si>
  <si>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</si>
  <si>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</si>
  <si>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</si>
  <si>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</si>
  <si>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</si>
  <si>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</si>
  <si>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</si>
  <si>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</si>
  <si>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</si>
  <si>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</si>
  <si>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</si>
  <si>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</si>
  <si>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</si>
  <si>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</si>
  <si>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</si>
  <si>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</si>
  <si>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</si>
  <si>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</si>
  <si>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</si>
  <si>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</si>
  <si>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</si>
  <si>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</si>
  <si>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</si>
  <si>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</si>
  <si>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</si>
  <si>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</si>
  <si>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</si>
  <si>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</si>
  <si>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</si>
  <si>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</si>
  <si>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</si>
  <si>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</si>
  <si>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</si>
  <si>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</si>
  <si>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</si>
  <si>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</si>
  <si>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</si>
  <si>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</si>
  <si>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</si>
  <si>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</si>
  <si>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</si>
  <si>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</si>
  <si>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</si>
  <si>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</si>
  <si>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</si>
  <si>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</si>
  <si>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</si>
  <si>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</si>
  <si>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</si>
  <si>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</si>
  <si>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</si>
  <si>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</si>
  <si>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</si>
  <si>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</si>
  <si>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</si>
  <si>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</si>
  <si>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</si>
  <si>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</si>
  <si>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</si>
  <si>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</si>
  <si>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</si>
  <si>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</si>
  <si>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</si>
  <si>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</si>
  <si>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</si>
  <si>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</si>
  <si>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</si>
  <si>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</si>
  <si>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</si>
  <si>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</si>
  <si>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</si>
  <si>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</si>
  <si>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</si>
  <si>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</si>
  <si>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</si>
  <si>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</si>
  <si>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</si>
  <si>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</si>
  <si>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</si>
  <si>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</si>
  <si>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</si>
  <si>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</si>
  <si>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</si>
  <si>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</si>
  <si>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</si>
  <si>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</si>
  <si>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</si>
  <si>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</si>
  <si>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</si>
  <si>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</si>
  <si>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</si>
  <si>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</si>
  <si>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</si>
  <si>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</si>
  <si>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</si>
  <si>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</si>
  <si>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</si>
  <si>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</si>
  <si>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</si>
  <si>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</si>
  <si>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</si>
  <si>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</si>
  <si>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</si>
  <si>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</si>
  <si>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</si>
  <si>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</si>
  <si>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</si>
  <si>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</si>
  <si>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</si>
  <si>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</si>
  <si>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</si>
  <si>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</si>
  <si>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</si>
  <si>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</si>
  <si>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</si>
  <si>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</si>
  <si>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</si>
  <si>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</si>
  <si>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</si>
  <si>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</si>
  <si>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</si>
  <si>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</si>
  <si>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</si>
  <si>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</si>
  <si>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</si>
  <si>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</si>
  <si>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</si>
  <si>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</si>
  <si>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</si>
  <si>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</si>
  <si>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</si>
  <si>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</si>
  <si>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</si>
  <si>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</si>
  <si>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</si>
  <si>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</si>
  <si>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</si>
  <si>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</si>
  <si>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</si>
  <si>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</si>
  <si>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</si>
  <si>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</si>
  <si>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</si>
  <si>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</si>
  <si>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</si>
  <si>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</si>
  <si>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</si>
  <si>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</si>
  <si>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</si>
  <si>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</si>
  <si>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</si>
  <si>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</si>
  <si>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</si>
  <si>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</si>
  <si>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</si>
  <si>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</si>
  <si>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</si>
  <si>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</si>
  <si>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</si>
  <si>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</si>
  <si>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</si>
  <si>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</si>
  <si>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</si>
  <si>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</si>
  <si>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</si>
  <si>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</si>
  <si>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</si>
  <si>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</si>
  <si>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</si>
  <si>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</si>
  <si>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</si>
  <si>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</si>
  <si>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</si>
  <si>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</si>
  <si>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</si>
  <si>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</si>
  <si>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</si>
  <si>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</si>
  <si>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</si>
  <si>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</si>
  <si>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</si>
  <si>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</si>
  <si>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</si>
  <si>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</si>
  <si>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</si>
  <si>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</si>
  <si>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</si>
  <si>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</si>
  <si>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</si>
  <si>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</si>
  <si>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</si>
  <si>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</si>
  <si>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</si>
  <si>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</si>
  <si>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</si>
  <si>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</si>
  <si>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</si>
  <si>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</si>
  <si>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</si>
  <si>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</si>
  <si>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</si>
  <si>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</si>
  <si>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</si>
  <si>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</si>
  <si>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</si>
  <si>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</si>
  <si>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</si>
  <si>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</si>
  <si>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</si>
  <si>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</si>
  <si>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</si>
  <si>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</si>
  <si>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</si>
  <si>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</si>
  <si>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</si>
  <si>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</si>
  <si>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</si>
  <si>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</si>
  <si>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</si>
  <si>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</si>
  <si>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</si>
  <si>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</si>
  <si>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</si>
  <si>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</si>
  <si>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</si>
  <si>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</si>
  <si>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</si>
  <si>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</si>
  <si>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</si>
  <si>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</si>
  <si>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</si>
  <si>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</si>
  <si>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</si>
  <si>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</si>
  <si>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</si>
  <si>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</si>
  <si>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</si>
  <si>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</si>
  <si>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</si>
  <si>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</si>
  <si>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</si>
  <si>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</si>
  <si>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</si>
  <si>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</si>
  <si>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</si>
  <si>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</si>
  <si>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</si>
  <si>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</si>
  <si>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</si>
  <si>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</si>
  <si>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</si>
  <si>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</si>
  <si>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</si>
  <si>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</si>
  <si>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</si>
  <si>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</si>
  <si>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</si>
  <si>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</si>
  <si>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</si>
  <si>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</si>
  <si>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</si>
  <si>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</si>
  <si>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</si>
  <si>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</si>
  <si>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</si>
  <si>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</si>
  <si>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</si>
  <si>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</si>
  <si>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</si>
  <si>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</si>
  <si>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</si>
  <si>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</si>
  <si>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</si>
  <si>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</si>
  <si>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</si>
  <si>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</si>
  <si>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</si>
  <si>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</si>
  <si>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</si>
  <si>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</si>
  <si>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</si>
  <si>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</si>
  <si>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</si>
  <si>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</si>
  <si>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</si>
  <si>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</si>
  <si>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</si>
  <si>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</si>
  <si>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</si>
  <si>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</si>
  <si>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</si>
  <si>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</si>
  <si>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</si>
  <si>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</si>
  <si>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</si>
  <si>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</si>
  <si>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</si>
  <si>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</si>
  <si>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</si>
  <si>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</si>
  <si>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</si>
  <si>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</si>
  <si>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</si>
  <si>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</si>
  <si>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</si>
  <si>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</si>
  <si>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</si>
  <si>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</si>
  <si>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</si>
  <si>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</si>
  <si>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</si>
  <si>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</si>
  <si>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</si>
  <si>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</si>
  <si>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</si>
  <si>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</si>
  <si>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</si>
  <si>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</si>
  <si>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</si>
  <si>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</si>
  <si>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</si>
  <si>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</si>
  <si>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</si>
  <si>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</si>
  <si>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</si>
  <si>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</si>
  <si>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</si>
  <si>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</si>
  <si>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</si>
  <si>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</si>
  <si>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</si>
  <si>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</si>
  <si>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</si>
  <si>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</si>
  <si>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</si>
  <si>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</si>
  <si>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</si>
  <si>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</si>
  <si>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</si>
  <si>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</si>
  <si>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</si>
  <si>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</si>
  <si>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</si>
  <si>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</si>
  <si>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</si>
  <si>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</si>
  <si>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</si>
  <si>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</si>
  <si>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</si>
  <si>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</si>
  <si>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</si>
  <si>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</si>
  <si>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</si>
  <si>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</si>
  <si>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</si>
  <si>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</si>
  <si>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</si>
  <si>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</si>
  <si>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</si>
  <si>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</si>
  <si>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</si>
  <si>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</si>
  <si>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</si>
  <si>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</si>
  <si>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</si>
  <si>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</si>
  <si>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</si>
  <si>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</si>
  <si>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</si>
  <si>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</si>
  <si>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</si>
  <si>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</si>
  <si>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</si>
  <si>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</si>
  <si>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</si>
  <si>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</si>
  <si>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</si>
  <si>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</si>
  <si>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</si>
  <si>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</si>
  <si>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</si>
  <si>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</si>
  <si>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</si>
  <si>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</si>
  <si>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</si>
  <si>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</si>
  <si>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</si>
  <si>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</si>
  <si>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</si>
  <si>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</si>
  <si>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</si>
  <si>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</si>
  <si>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</si>
  <si>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</si>
  <si>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</si>
  <si>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</si>
  <si>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</si>
  <si>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</si>
  <si>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</si>
  <si>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</si>
  <si>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</si>
  <si>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</si>
  <si>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</si>
  <si>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</si>
  <si>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</si>
  <si>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</si>
  <si>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</si>
  <si>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</si>
  <si>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</si>
  <si>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</si>
  <si>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</si>
  <si>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</si>
  <si>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</si>
  <si>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</si>
  <si>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</si>
  <si>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</si>
  <si>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</si>
  <si>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</si>
  <si>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</si>
  <si>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</si>
  <si>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</si>
  <si>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</si>
  <si>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</si>
  <si>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</si>
  <si>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</si>
  <si>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</si>
  <si>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</si>
  <si>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</si>
  <si>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</si>
  <si>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</si>
  <si>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</si>
  <si>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</si>
  <si>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</si>
  <si>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</si>
  <si>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</si>
  <si>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</si>
  <si>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</si>
  <si>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</si>
  <si>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</si>
  <si>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</si>
  <si>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</si>
  <si>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</si>
  <si>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</si>
  <si>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</si>
  <si>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</si>
  <si>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</si>
  <si>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</si>
  <si>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</si>
  <si>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</si>
  <si>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</si>
  <si>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</si>
  <si>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</si>
  <si>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</si>
  <si>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</si>
  <si>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</si>
  <si>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</si>
  <si>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</si>
  <si>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</si>
  <si>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</si>
  <si>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</si>
  <si>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</si>
  <si>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</si>
  <si>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</si>
  <si>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</si>
  <si>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</si>
  <si>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</si>
  <si>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</si>
  <si>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</si>
  <si>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</si>
  <si>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</si>
  <si>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</si>
  <si>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</si>
  <si>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</si>
  <si>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</si>
  <si>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</si>
  <si>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</si>
  <si>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</si>
  <si>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</si>
  <si>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</si>
  <si>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</si>
  <si>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</si>
  <si>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</si>
  <si>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</si>
  <si>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</si>
  <si>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</si>
  <si>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</si>
  <si>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</si>
  <si>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</si>
  <si>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</si>
  <si>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</si>
  <si>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</si>
  <si>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</si>
  <si>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</si>
  <si>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</si>
  <si>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</si>
  <si>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</si>
  <si>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</si>
  <si>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</si>
  <si>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</si>
  <si>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</si>
  <si>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</si>
  <si>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</si>
  <si>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</si>
  <si>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</si>
  <si>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</si>
  <si>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</si>
  <si>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</si>
  <si>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</si>
  <si>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</si>
  <si>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</si>
  <si>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</si>
  <si>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</si>
  <si>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</si>
  <si>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</si>
  <si>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</si>
  <si>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</si>
  <si>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</si>
  <si>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</si>
  <si>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</si>
  <si>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</si>
  <si>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</si>
  <si>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</si>
  <si>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</si>
  <si>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</si>
  <si>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</si>
  <si>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</si>
  <si>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</si>
  <si>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</si>
  <si>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</si>
  <si>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</si>
  <si>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</si>
  <si>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</si>
  <si>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</si>
  <si>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</si>
  <si>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</si>
  <si>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</si>
  <si>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</si>
  <si>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</si>
  <si>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</si>
  <si>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</si>
  <si>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</si>
  <si>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</si>
  <si>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</si>
  <si>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</si>
  <si>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</si>
  <si>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</si>
  <si>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</si>
  <si>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</si>
  <si>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</si>
  <si>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</si>
  <si>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</si>
  <si>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</si>
  <si>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</si>
  <si>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</si>
  <si>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</si>
  <si>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</si>
  <si>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</si>
  <si>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</si>
  <si>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</si>
  <si>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</si>
  <si>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</si>
  <si>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</si>
  <si>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</si>
  <si>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</si>
  <si>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</si>
  <si>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</si>
  <si>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</si>
  <si>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</si>
  <si>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</si>
  <si>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</si>
  <si>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</si>
  <si>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</si>
  <si>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</si>
  <si>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</si>
  <si>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</si>
  <si>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</si>
  <si>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</si>
  <si>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</si>
  <si>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</si>
  <si>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</si>
  <si>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</si>
  <si>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</si>
  <si>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</si>
  <si>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</si>
  <si>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</si>
  <si>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</si>
  <si>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</si>
  <si>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</si>
  <si>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</si>
  <si>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</si>
  <si>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</si>
  <si>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</si>
  <si>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</si>
  <si>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</si>
  <si>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</si>
  <si>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</si>
  <si>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</si>
  <si>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</si>
  <si>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</si>
  <si>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</si>
  <si>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</si>
  <si>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</si>
  <si>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</si>
  <si>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</si>
  <si>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</si>
  <si>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</si>
  <si>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</si>
  <si>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</si>
  <si>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</si>
  <si>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</si>
  <si>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</si>
  <si>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</si>
  <si>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</si>
  <si>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</si>
  <si>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</si>
  <si>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</si>
  <si>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</si>
  <si>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</si>
  <si>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</si>
  <si>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</si>
  <si>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</si>
  <si>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</si>
  <si>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</si>
  <si>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</si>
  <si>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</si>
  <si>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</si>
  <si>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</si>
  <si>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</si>
  <si>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</si>
  <si>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</si>
  <si>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</si>
  <si>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</si>
  <si>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</si>
  <si>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</si>
  <si>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</si>
  <si>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</si>
  <si>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</si>
  <si>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</si>
  <si>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</si>
  <si>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</si>
  <si>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</si>
  <si>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</si>
  <si>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</si>
  <si>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</si>
  <si>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</si>
  <si>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</si>
  <si>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</si>
  <si>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</si>
  <si>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</si>
  <si>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</si>
  <si>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</si>
  <si>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</si>
  <si>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</si>
  <si>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</si>
  <si>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</si>
  <si>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</si>
  <si>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</si>
  <si>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</si>
  <si>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</si>
  <si>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</si>
  <si>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</si>
  <si>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</si>
  <si>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</si>
  <si>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</si>
  <si>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</si>
  <si>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</si>
  <si>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</si>
  <si>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</si>
  <si>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</si>
  <si>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</si>
  <si>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</si>
  <si>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</si>
  <si>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</si>
  <si>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</si>
  <si>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</si>
  <si>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</si>
  <si>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</si>
  <si>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</si>
  <si>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</si>
  <si>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</si>
  <si>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</si>
  <si>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</si>
  <si>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</si>
  <si>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</si>
  <si>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</si>
  <si>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</si>
  <si>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</si>
  <si>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</si>
  <si>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</si>
  <si>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</si>
  <si>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</si>
  <si>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</si>
  <si>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</si>
  <si>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</si>
  <si>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</si>
  <si>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</si>
  <si>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</si>
  <si>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</si>
  <si>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</si>
  <si>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</si>
  <si>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</si>
  <si>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</si>
  <si>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</si>
  <si>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</si>
  <si>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</si>
  <si>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</si>
  <si>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</si>
  <si>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</si>
  <si>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</si>
  <si>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</si>
  <si>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</si>
  <si>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</si>
  <si>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</si>
  <si>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</si>
  <si>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</si>
  <si>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</si>
  <si>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</si>
  <si>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</si>
  <si>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</si>
  <si>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</si>
  <si>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</si>
  <si>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</si>
  <si>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</si>
  <si>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</si>
  <si>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</si>
  <si>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</si>
  <si>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</si>
  <si>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</si>
  <si>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</si>
  <si>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</si>
  <si>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</si>
  <si>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</si>
  <si>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</si>
  <si>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</si>
  <si>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</si>
  <si>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</si>
  <si>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</si>
  <si>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</si>
  <si>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</si>
  <si>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</si>
  <si>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</si>
  <si>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</si>
  <si>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</si>
  <si>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</si>
  <si>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</si>
  <si>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</si>
  <si>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</si>
  <si>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</si>
  <si>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</si>
  <si>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</si>
  <si>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</si>
  <si>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</si>
  <si>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</si>
  <si>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</si>
  <si>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</si>
  <si>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</si>
  <si>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</si>
  <si>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</si>
  <si>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</si>
  <si>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</si>
  <si>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</si>
  <si>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</si>
  <si>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</si>
  <si>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</si>
  <si>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</si>
  <si>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</si>
  <si>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</si>
  <si>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</si>
  <si>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</si>
  <si>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</si>
  <si>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</si>
  <si>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</si>
  <si>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</si>
  <si>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</si>
  <si>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</si>
  <si>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</si>
  <si>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</si>
  <si>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</si>
  <si>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</si>
  <si>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</si>
  <si>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</si>
  <si>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</si>
  <si>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</si>
  <si>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</si>
  <si>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</si>
  <si>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</si>
  <si>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</si>
  <si>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</si>
  <si>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</si>
  <si>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</si>
  <si>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</si>
  <si>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</si>
  <si>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</si>
  <si>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</si>
  <si>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</si>
  <si>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</si>
  <si>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</si>
  <si>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</si>
  <si>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</si>
  <si>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</si>
  <si>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</si>
  <si>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</si>
  <si>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</si>
  <si>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</si>
  <si>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</si>
  <si>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</si>
  <si>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</si>
  <si>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</si>
  <si>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</si>
  <si>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</si>
  <si>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</si>
  <si>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</si>
  <si>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</si>
  <si>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</si>
  <si>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</si>
  <si>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</si>
  <si>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</si>
  <si>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</si>
  <si>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</si>
  <si>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</si>
  <si>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</si>
  <si>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</si>
  <si>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</si>
  <si>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</si>
  <si>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</si>
  <si>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</si>
  <si>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</si>
  <si>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</si>
  <si>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</si>
  <si>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</si>
  <si>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</si>
  <si>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</si>
  <si>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</si>
  <si>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</si>
  <si>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</si>
  <si>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</si>
  <si>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</si>
  <si>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</si>
  <si>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</si>
  <si>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</si>
  <si>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</si>
  <si>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</si>
  <si>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</si>
  <si>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</si>
  <si>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</si>
  <si>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</si>
  <si>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</si>
  <si>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</si>
  <si>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</si>
  <si>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</si>
  <si>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</si>
  <si>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</si>
  <si>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</si>
  <si>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</si>
  <si>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</si>
  <si>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</si>
  <si>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</si>
  <si>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</si>
  <si>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</si>
  <si>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</si>
  <si>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</si>
  <si>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</si>
  <si>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</si>
  <si>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</si>
  <si>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</si>
  <si>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</si>
  <si>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</si>
  <si>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</si>
  <si>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</si>
  <si>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</si>
  <si>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</si>
  <si>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</si>
  <si>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</si>
  <si>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</si>
  <si>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</si>
  <si>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</si>
  <si>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</si>
  <si>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</si>
  <si>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</si>
  <si>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</si>
  <si>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</si>
  <si>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</si>
  <si>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</si>
  <si>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</si>
  <si>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</si>
  <si>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</si>
  <si>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</si>
  <si>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</si>
  <si>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</si>
  <si>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</si>
  <si>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</si>
  <si>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</si>
  <si>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</si>
  <si>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</si>
  <si>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</si>
  <si>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</si>
  <si>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</si>
  <si>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</si>
  <si>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</si>
  <si>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</si>
  <si>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</si>
  <si>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</si>
  <si>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</si>
  <si>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</si>
  <si>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</si>
  <si>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</si>
  <si>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</si>
  <si>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</si>
  <si>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</si>
  <si>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</si>
  <si>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</si>
  <si>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</si>
  <si>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</si>
  <si>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</si>
  <si>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</si>
  <si>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</si>
  <si>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</si>
  <si>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</si>
  <si>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</si>
  <si>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</si>
  <si>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</si>
  <si>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</si>
  <si>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</si>
  <si>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</si>
  <si>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</si>
  <si>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</si>
  <si>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</si>
  <si>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</si>
  <si>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</si>
  <si>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</si>
  <si>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</si>
  <si>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</si>
  <si>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</si>
  <si>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</si>
  <si>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</si>
  <si>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</si>
  <si>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</si>
  <si>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</si>
  <si>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</si>
  <si>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</si>
  <si>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</si>
  <si>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</si>
  <si>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</si>
  <si>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</si>
  <si>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</si>
  <si>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</si>
  <si>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</si>
  <si>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</si>
  <si>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</si>
  <si>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</si>
  <si>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</si>
  <si>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</si>
  <si>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</si>
  <si>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</si>
  <si>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</si>
  <si>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</si>
  <si>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</si>
  <si>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</si>
  <si>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</si>
  <si>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</si>
  <si>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</si>
  <si>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</si>
  <si>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</si>
  <si>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</si>
  <si>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</si>
  <si>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</si>
  <si>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</si>
  <si>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</si>
  <si>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</si>
  <si>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</si>
  <si>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</si>
  <si>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</si>
  <si>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</si>
  <si>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</si>
  <si>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</si>
  <si>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</si>
  <si>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</si>
  <si>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</si>
  <si>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</si>
  <si>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</si>
  <si>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</si>
  <si>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</si>
  <si>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</si>
  <si>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</si>
  <si>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</si>
  <si>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</si>
  <si>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</si>
  <si>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</si>
  <si>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</si>
  <si>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</si>
  <si>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</si>
  <si>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</si>
  <si>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</si>
  <si>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</si>
  <si>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</si>
  <si>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</si>
  <si>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</si>
  <si>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</si>
  <si>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</si>
  <si>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</si>
  <si>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</si>
  <si>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</si>
  <si>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</si>
  <si>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</si>
  <si>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</si>
  <si>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</si>
  <si>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</si>
  <si>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</si>
  <si>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</si>
  <si>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</si>
  <si>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</si>
  <si>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</si>
  <si>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</si>
  <si>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</si>
  <si>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</si>
  <si>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</si>
  <si>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</si>
  <si>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</si>
  <si>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</si>
  <si>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</si>
  <si>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</si>
  <si>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</si>
  <si>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</si>
  <si>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</si>
  <si>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</si>
  <si>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</si>
  <si>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</si>
  <si>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</si>
  <si>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</si>
  <si>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</si>
  <si>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</si>
  <si>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</si>
  <si>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</si>
  <si>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</si>
  <si>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</si>
  <si>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</si>
  <si>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</si>
  <si>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</si>
  <si>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</si>
  <si>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</si>
  <si>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</si>
  <si>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</si>
  <si>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</si>
  <si>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</si>
  <si>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</si>
  <si>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</si>
  <si>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</si>
  <si>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</si>
  <si>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</si>
  <si>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</si>
  <si>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</si>
  <si>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</si>
  <si>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</si>
  <si>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</si>
  <si>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</si>
  <si>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</si>
  <si>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</si>
  <si>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</si>
  <si>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</si>
  <si>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</si>
  <si>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</si>
  <si>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</si>
  <si>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</si>
  <si>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</si>
  <si>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</si>
  <si>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</si>
  <si>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</si>
  <si>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</si>
  <si>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</si>
  <si>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</si>
  <si>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</si>
  <si>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</si>
  <si>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</si>
  <si>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</si>
  <si>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</si>
  <si>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</si>
  <si>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</si>
  <si>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</si>
  <si>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</si>
  <si>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</si>
  <si>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</si>
  <si>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</si>
  <si>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</si>
  <si>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</si>
  <si>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</si>
  <si>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</si>
  <si>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</si>
  <si>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</si>
  <si>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</si>
  <si>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</si>
  <si>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</si>
  <si>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</si>
  <si>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</si>
  <si>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</si>
  <si>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</si>
  <si>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</si>
  <si>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</si>
  <si>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</si>
  <si>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</si>
  <si>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</si>
  <si>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</si>
  <si>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</si>
  <si>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</si>
  <si>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</si>
  <si>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</si>
  <si>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</si>
  <si>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</si>
  <si>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</si>
  <si>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</si>
  <si>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</si>
  <si>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</si>
  <si>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</si>
  <si>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</si>
  <si>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</si>
  <si>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</si>
  <si>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</si>
  <si>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</si>
  <si>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</si>
  <si>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</si>
  <si>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</si>
  <si>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</si>
  <si>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</si>
  <si>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</si>
  <si>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</si>
  <si>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</si>
  <si>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</si>
  <si>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</si>
  <si>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</si>
  <si>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</si>
  <si>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</si>
  <si>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</si>
  <si>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</si>
  <si>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</si>
  <si>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</si>
  <si>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</si>
  <si>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</si>
  <si>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</si>
  <si>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</si>
  <si>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</si>
  <si>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</si>
  <si>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</si>
  <si>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</si>
  <si>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</si>
  <si>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</si>
  <si>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</si>
  <si>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</si>
  <si>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</si>
  <si>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</si>
  <si>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</si>
  <si>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</si>
  <si>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</si>
  <si>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</si>
  <si>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</si>
  <si>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</si>
  <si>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</si>
  <si>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</si>
  <si>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</si>
  <si>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</si>
  <si>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</si>
  <si>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</si>
  <si>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</si>
  <si>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</si>
  <si>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</si>
  <si>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</si>
  <si>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</si>
  <si>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</si>
  <si>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</si>
  <si>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</si>
  <si>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</si>
  <si>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</si>
  <si>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</si>
  <si>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</si>
  <si>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</si>
  <si>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</si>
  <si>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</si>
  <si>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</si>
  <si>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</si>
  <si>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</si>
  <si>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</si>
  <si>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</si>
  <si>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</si>
  <si>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</si>
  <si>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</si>
  <si>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</si>
  <si>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</si>
  <si>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</si>
  <si>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</si>
  <si>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</si>
  <si>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</si>
  <si>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</si>
  <si>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</si>
  <si>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</si>
  <si>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</si>
  <si>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</si>
  <si>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</si>
  <si>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</si>
  <si>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</si>
  <si>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</si>
  <si>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</si>
  <si>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</si>
  <si>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</si>
  <si>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</si>
  <si>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</si>
  <si>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</si>
  <si>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</si>
  <si>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</si>
  <si>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</si>
  <si>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</si>
  <si>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</si>
  <si>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</si>
  <si>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</si>
  <si>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</si>
  <si>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</si>
  <si>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</si>
  <si>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</si>
  <si>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</si>
  <si>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</si>
  <si>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</si>
  <si>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</si>
  <si>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</si>
  <si>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</si>
  <si>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</si>
  <si>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</si>
  <si>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</si>
  <si>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</si>
  <si>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</si>
  <si>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</si>
  <si>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</si>
  <si>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</si>
  <si>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</si>
  <si>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</si>
  <si>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</si>
  <si>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</si>
  <si>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</si>
  <si>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</si>
  <si>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</si>
  <si>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</si>
  <si>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</si>
  <si>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</si>
  <si>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</si>
  <si>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</si>
  <si>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</si>
  <si>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</si>
  <si>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</si>
  <si>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</si>
  <si>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</si>
  <si>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</si>
  <si>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</si>
  <si>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</si>
  <si>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</si>
  <si>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</si>
  <si>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</si>
  <si>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</si>
  <si>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</si>
  <si>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</si>
  <si>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</si>
  <si>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</si>
  <si>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</si>
  <si>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</si>
  <si>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</si>
  <si>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</si>
  <si>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</si>
  <si>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</si>
  <si>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</si>
  <si>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</si>
  <si>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</si>
  <si>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</si>
  <si>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</si>
  <si>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</si>
  <si>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</si>
  <si>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</si>
  <si>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</si>
  <si>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</si>
  <si>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</si>
  <si>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</si>
  <si>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</si>
  <si>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</si>
  <si>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</si>
  <si>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</si>
  <si>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</si>
  <si>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</si>
  <si>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</si>
  <si>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</si>
  <si>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</si>
  <si>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</si>
  <si>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</si>
  <si>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</si>
  <si>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</si>
  <si>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</si>
  <si>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</si>
  <si>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</si>
  <si>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</si>
  <si>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</si>
  <si>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</si>
  <si>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</si>
  <si>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</si>
  <si>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</si>
  <si>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</si>
  <si>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</si>
  <si>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</si>
  <si>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</si>
  <si>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</si>
  <si>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</si>
  <si>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</si>
  <si>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</si>
  <si>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</si>
  <si>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</si>
  <si>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</si>
  <si>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</si>
  <si>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</si>
  <si>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</si>
  <si>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</si>
  <si>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</si>
  <si>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</si>
  <si>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</si>
  <si>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</si>
  <si>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</si>
  <si>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</si>
  <si>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</si>
  <si>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</si>
  <si>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</si>
  <si>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</si>
  <si>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</si>
  <si>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</si>
  <si>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</si>
  <si>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</si>
  <si>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</si>
  <si>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</si>
  <si>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</si>
  <si>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</si>
  <si>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</si>
  <si>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</si>
  <si>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</si>
  <si>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</si>
  <si>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</si>
  <si>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</si>
  <si>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</si>
  <si>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</si>
  <si>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</si>
  <si>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</si>
  <si>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</si>
  <si>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</si>
  <si>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</si>
  <si>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</si>
  <si>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</si>
  <si>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</si>
  <si>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</si>
  <si>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</si>
  <si>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</si>
  <si>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</si>
  <si>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</si>
  <si>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</si>
  <si>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</si>
  <si>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</si>
  <si>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</si>
  <si>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</si>
  <si>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</si>
  <si>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</si>
  <si>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</si>
  <si>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</si>
  <si>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</si>
  <si>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</si>
  <si>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</si>
  <si>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</si>
  <si>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</si>
  <si>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</si>
  <si>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</si>
  <si>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</si>
  <si>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</si>
  <si>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</si>
  <si>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</si>
  <si>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</si>
  <si>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</si>
  <si>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</si>
  <si>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</si>
  <si>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</si>
  <si>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</si>
  <si>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</si>
  <si>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</si>
  <si>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</si>
  <si>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</si>
  <si>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</si>
  <si>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</si>
  <si>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</si>
  <si>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</si>
  <si>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</si>
  <si>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</si>
  <si>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</si>
  <si>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</si>
  <si>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</si>
  <si>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</si>
  <si>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</si>
  <si>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</si>
  <si>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</si>
  <si>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</si>
  <si>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</si>
  <si>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</si>
  <si>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</si>
  <si>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</si>
  <si>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</si>
  <si>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</si>
  <si>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</si>
  <si>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</si>
  <si>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</si>
  <si>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</si>
  <si>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</si>
  <si>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</si>
  <si>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</si>
  <si>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</si>
  <si>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</si>
  <si>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</si>
  <si>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</si>
  <si>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</si>
  <si>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</si>
  <si>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</si>
  <si>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</si>
  <si>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</si>
  <si>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</si>
  <si>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</si>
  <si>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</si>
  <si>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</si>
  <si>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</si>
  <si>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</si>
  <si>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</si>
  <si>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</si>
  <si>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</si>
  <si>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</si>
  <si>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</si>
  <si>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</si>
  <si>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</si>
  <si>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</si>
  <si>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</si>
  <si>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</si>
  <si>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</si>
  <si>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</si>
  <si>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</si>
  <si>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</si>
  <si>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</si>
  <si>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</si>
  <si>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</si>
  <si>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</si>
  <si>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</si>
  <si>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</si>
  <si>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</si>
  <si>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</si>
  <si>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</si>
  <si>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</si>
  <si>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</si>
  <si>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</si>
  <si>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</si>
  <si>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</si>
  <si>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</si>
  <si>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</si>
  <si>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</si>
  <si>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</si>
  <si>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</si>
  <si>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</si>
  <si>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</si>
  <si>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</si>
  <si>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</si>
  <si>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</si>
  <si>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</si>
  <si>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</si>
  <si>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</si>
  <si>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</si>
  <si>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</si>
  <si>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</si>
  <si>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</si>
  <si>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</si>
  <si>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</si>
  <si>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</si>
  <si>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</si>
  <si>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</si>
  <si>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</si>
  <si>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</si>
  <si>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</si>
  <si>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</si>
  <si>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</si>
  <si>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</si>
  <si>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</si>
  <si>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</si>
  <si>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</si>
  <si>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</si>
  <si>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</si>
  <si>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</si>
  <si>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</si>
  <si>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</si>
  <si>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</si>
  <si>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</si>
  <si>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</si>
  <si>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</si>
  <si>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</si>
  <si>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</si>
  <si>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</si>
  <si>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</si>
  <si>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</si>
  <si>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</si>
  <si>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</si>
  <si>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</si>
  <si>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</si>
  <si>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</si>
  <si>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</si>
  <si>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</si>
  <si>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</si>
  <si>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</si>
  <si>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</si>
  <si>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</si>
  <si>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</si>
  <si>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</si>
  <si>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</si>
  <si>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</si>
  <si>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</si>
  <si>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</si>
  <si>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</si>
  <si>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</si>
  <si>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</si>
  <si>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</si>
  <si>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</si>
  <si>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</si>
  <si>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</si>
  <si>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</si>
  <si>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</si>
  <si>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</si>
  <si>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</si>
  <si>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</si>
  <si>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</si>
  <si>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</si>
  <si>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</si>
  <si>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</si>
  <si>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</si>
  <si>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</si>
  <si>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</si>
  <si>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</si>
  <si>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</si>
  <si>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</si>
  <si>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</si>
  <si>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</si>
  <si>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</si>
  <si>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</si>
  <si>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</si>
  <si>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</si>
  <si>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</si>
  <si>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</si>
  <si>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</si>
  <si>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</si>
  <si>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</si>
  <si>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</si>
  <si>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</si>
  <si>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</si>
  <si>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</si>
  <si>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</si>
  <si>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</si>
  <si>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</si>
  <si>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</si>
  <si>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</si>
  <si>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</si>
  <si>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</si>
  <si>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</si>
  <si>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</si>
  <si>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</si>
  <si>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</si>
  <si>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</si>
  <si>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</si>
  <si>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</si>
  <si>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</si>
  <si>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</si>
  <si>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</si>
  <si>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</si>
  <si>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</si>
  <si>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</si>
  <si>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</si>
  <si>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</si>
  <si>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</si>
  <si>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</si>
  <si>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</si>
  <si>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</si>
  <si>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</si>
  <si>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</si>
  <si>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</si>
  <si>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</si>
  <si>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</si>
  <si>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</si>
  <si>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</si>
  <si>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</si>
  <si>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</si>
  <si>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</si>
  <si>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</si>
  <si>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</si>
  <si>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</si>
  <si>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</si>
  <si>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</si>
  <si>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</si>
  <si>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</si>
  <si>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</si>
  <si>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</si>
  <si>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</si>
  <si>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</si>
  <si>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</si>
  <si>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</si>
  <si>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</si>
  <si>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</si>
  <si>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</si>
  <si>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</si>
  <si>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</si>
  <si>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</si>
  <si>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</si>
  <si>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</si>
  <si>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</si>
  <si>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</si>
  <si>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</si>
  <si>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</si>
  <si>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</si>
  <si>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</si>
  <si>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</si>
  <si>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</si>
  <si>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</si>
  <si>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</si>
  <si>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</si>
  <si>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</si>
  <si>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</si>
  <si>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</si>
  <si>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</si>
  <si>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</si>
  <si>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</si>
  <si>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</si>
  <si>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</si>
  <si>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</si>
  <si>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</si>
  <si>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</si>
  <si>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</si>
  <si>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</si>
  <si>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</si>
  <si>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</si>
  <si>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</si>
  <si>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</si>
  <si>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</si>
  <si>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</si>
  <si>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</si>
  <si>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</si>
  <si>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</si>
  <si>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</si>
  <si>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</si>
  <si>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</si>
  <si>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</si>
  <si>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</si>
  <si>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</si>
  <si>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</si>
  <si>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</si>
  <si>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</si>
  <si>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</si>
  <si>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</si>
  <si>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</si>
  <si>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</si>
  <si>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</si>
  <si>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</si>
  <si>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</si>
  <si>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</si>
  <si>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</si>
  <si>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</si>
  <si>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</si>
  <si>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</si>
  <si>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</si>
  <si>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</si>
  <si>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</si>
  <si>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</si>
  <si>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</si>
  <si>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</si>
  <si>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</si>
  <si>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</si>
  <si>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</si>
  <si>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</si>
  <si>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</si>
  <si>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</si>
  <si>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</si>
  <si>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</si>
  <si>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</si>
  <si>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</si>
  <si>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</si>
  <si>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</si>
  <si>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</si>
  <si>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</si>
  <si>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</si>
  <si>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</si>
  <si>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</si>
  <si>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</si>
  <si>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</si>
  <si>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</si>
  <si>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</si>
  <si>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</si>
  <si>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</si>
  <si>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</si>
  <si>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</si>
  <si>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</si>
  <si>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</si>
  <si>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</si>
  <si>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</si>
  <si>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</si>
  <si>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</si>
  <si>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</si>
  <si>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</si>
  <si>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</si>
  <si>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</si>
  <si>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</si>
  <si>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</si>
  <si>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</si>
  <si>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</si>
  <si>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</si>
  <si>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</si>
  <si>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</si>
  <si>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</si>
  <si>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</si>
  <si>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</si>
  <si>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</si>
  <si>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</si>
  <si>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</si>
  <si>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</si>
  <si>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</si>
  <si>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</si>
  <si>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</si>
  <si>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</si>
  <si>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</si>
  <si>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</si>
  <si>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</si>
  <si>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</si>
  <si>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</si>
  <si>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</si>
  <si>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</si>
  <si>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</si>
  <si>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</si>
  <si>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</si>
  <si>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</si>
  <si>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</si>
  <si>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</si>
  <si>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</si>
  <si>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</si>
  <si>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</si>
  <si>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</si>
  <si>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</si>
  <si>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</si>
  <si>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</si>
  <si>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</si>
  <si>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</si>
  <si>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</si>
  <si>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</si>
  <si>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</si>
  <si>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</si>
  <si>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</si>
  <si>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</si>
  <si>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</si>
  <si>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</si>
  <si>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</si>
  <si>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</si>
  <si>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</si>
  <si>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</si>
  <si>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</si>
  <si>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</si>
  <si>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</si>
  <si>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</si>
  <si>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</si>
  <si>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</si>
  <si>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</si>
  <si>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</si>
  <si>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</si>
  <si>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</si>
  <si>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</si>
  <si>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</si>
  <si>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</si>
  <si>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</si>
  <si>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</si>
  <si>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</si>
  <si>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</si>
  <si>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</si>
  <si>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</si>
  <si>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</si>
  <si>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</si>
  <si>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</si>
  <si>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</si>
  <si>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</si>
  <si>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</si>
  <si>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</si>
  <si>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</si>
  <si>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</si>
  <si>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</si>
  <si>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</si>
  <si>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</si>
  <si>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</si>
  <si>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</si>
  <si>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</si>
  <si>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</si>
  <si>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</si>
  <si>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</si>
  <si>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</si>
  <si>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</si>
  <si>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</si>
  <si>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</si>
  <si>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</si>
  <si>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</si>
  <si>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</si>
  <si>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</si>
  <si>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</si>
  <si>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</si>
  <si>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</si>
  <si>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</si>
  <si>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</si>
  <si>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</si>
  <si>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</si>
  <si>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</si>
  <si>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</si>
  <si>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</si>
  <si>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</si>
  <si>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</si>
  <si>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</si>
  <si>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</si>
  <si>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</si>
  <si>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</si>
  <si>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</si>
  <si>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</si>
  <si>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</si>
  <si>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</si>
  <si>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</si>
  <si>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</si>
  <si>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</si>
  <si>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</si>
  <si>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</si>
  <si>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</si>
  <si>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</si>
  <si>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</si>
  <si>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</si>
  <si>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</si>
  <si>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</si>
  <si>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</si>
  <si>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</si>
  <si>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</si>
  <si>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</si>
  <si>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</si>
  <si>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</si>
  <si>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</si>
  <si>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</si>
  <si>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</si>
  <si>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</si>
  <si>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</si>
  <si>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</si>
  <si>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</si>
  <si>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</si>
  <si>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</si>
  <si>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</si>
  <si>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</si>
  <si>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</si>
  <si>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</si>
  <si>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</si>
  <si>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</si>
  <si>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</si>
  <si>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</si>
  <si>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</si>
  <si>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</si>
  <si>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</si>
  <si>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</si>
  <si>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</si>
  <si>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</si>
  <si>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</si>
  <si>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</si>
  <si>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</si>
  <si>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</si>
  <si>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</si>
  <si>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</si>
  <si>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</si>
  <si>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</si>
  <si>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</si>
  <si>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</si>
  <si>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</si>
  <si>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</si>
  <si>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</si>
  <si>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</si>
  <si>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</si>
  <si>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</si>
  <si>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</si>
  <si>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</si>
  <si>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</si>
  <si>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</si>
  <si>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</si>
  <si>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</si>
  <si>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</si>
  <si>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</si>
  <si>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</si>
  <si>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</si>
  <si>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</si>
  <si>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</si>
  <si>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</si>
  <si>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</si>
  <si>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</si>
  <si>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</si>
  <si>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</si>
  <si>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</si>
  <si>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</si>
  <si>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</si>
  <si>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</si>
  <si>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</si>
  <si>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</si>
  <si>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</si>
  <si>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</si>
  <si>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</si>
  <si>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</si>
  <si>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</si>
  <si>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</si>
  <si>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</si>
  <si>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</si>
  <si>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</si>
  <si>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</si>
  <si>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</si>
  <si>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</si>
  <si>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</si>
  <si>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</si>
  <si>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</si>
  <si>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</si>
  <si>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</si>
  <si>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</si>
  <si>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</si>
  <si>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</si>
  <si>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</si>
  <si>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</si>
  <si>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</si>
  <si>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</si>
  <si>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</si>
  <si>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</si>
  <si>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</si>
  <si>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</si>
  <si>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</si>
  <si>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</si>
  <si>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</si>
  <si>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</si>
  <si>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</si>
  <si>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</si>
  <si>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</si>
  <si>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</si>
  <si>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</si>
  <si>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</si>
  <si>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</si>
  <si>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</si>
  <si>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</si>
  <si>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</si>
  <si>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</si>
  <si>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</si>
  <si>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</si>
  <si>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</si>
  <si>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</si>
  <si>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</si>
  <si>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</si>
  <si>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</si>
  <si>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</si>
  <si>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</si>
  <si>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</si>
  <si>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</si>
  <si>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</si>
  <si>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</si>
  <si>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</si>
  <si>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</si>
  <si>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</si>
  <si>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</si>
  <si>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</si>
  <si>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</si>
  <si>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</si>
  <si>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</si>
  <si>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</si>
  <si>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</si>
  <si>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</si>
  <si>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</si>
  <si>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</si>
  <si>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</si>
  <si>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</si>
  <si>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</si>
  <si>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</si>
  <si>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</si>
  <si>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</si>
  <si>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</si>
  <si>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</si>
  <si>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</si>
  <si>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</si>
  <si>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</si>
  <si>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</si>
  <si>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</si>
  <si>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</si>
  <si>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</si>
  <si>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</si>
  <si>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</si>
  <si>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</si>
  <si>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</si>
  <si>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</si>
  <si>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</si>
  <si>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</si>
  <si>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</si>
  <si>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</si>
  <si>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</si>
  <si>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</si>
  <si>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</si>
  <si>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</si>
  <si>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</si>
  <si>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</si>
  <si>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</si>
  <si>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</si>
  <si>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</si>
  <si>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</si>
  <si>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</si>
  <si>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</si>
  <si>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</si>
  <si>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</si>
  <si>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</si>
  <si>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</si>
  <si>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</si>
  <si>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</si>
  <si>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</si>
  <si>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</si>
  <si>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</si>
  <si>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</si>
  <si>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</si>
  <si>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</si>
  <si>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</si>
  <si>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</si>
  <si>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</si>
  <si>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</si>
  <si>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</si>
  <si>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</si>
  <si>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</si>
  <si>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</si>
  <si>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</si>
  <si>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</si>
  <si>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</si>
  <si>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</si>
  <si>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</si>
  <si>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</si>
  <si>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</si>
  <si>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</si>
  <si>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</si>
  <si>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</si>
  <si>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</si>
  <si>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</si>
  <si>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</si>
  <si>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</si>
  <si>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</si>
  <si>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</si>
  <si>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</si>
  <si>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</si>
  <si>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</si>
  <si>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</si>
  <si>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</si>
  <si>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</si>
  <si>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</si>
  <si>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</si>
  <si>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</si>
  <si>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</si>
  <si>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</si>
  <si>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</si>
  <si>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</si>
  <si>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</si>
  <si>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</si>
  <si>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</si>
  <si>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</si>
  <si>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</si>
  <si>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</si>
  <si>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</si>
  <si>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</si>
  <si>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</si>
  <si>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</si>
  <si>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</si>
  <si>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</si>
  <si>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</si>
  <si>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</si>
  <si>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</si>
  <si>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</si>
  <si>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</si>
  <si>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</si>
  <si>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</si>
  <si>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</si>
  <si>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</si>
  <si>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</si>
  <si>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</si>
  <si>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</si>
  <si>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</si>
  <si>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</si>
  <si>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</si>
  <si>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</si>
  <si>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</si>
  <si>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</si>
  <si>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</si>
  <si>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</si>
  <si>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</si>
  <si>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</si>
  <si>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</si>
  <si>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</si>
  <si>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</si>
  <si>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</si>
  <si>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</si>
  <si>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</si>
  <si>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</si>
  <si>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</si>
  <si>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</si>
  <si>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</si>
  <si>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</si>
  <si>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</si>
  <si>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</si>
  <si>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</si>
  <si>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</si>
  <si>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</si>
  <si>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</si>
  <si>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</si>
  <si>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</si>
  <si>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</si>
  <si>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</si>
  <si>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</si>
  <si>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</si>
  <si>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</si>
  <si>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</si>
  <si>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</si>
  <si>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</si>
  <si>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</si>
  <si>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</si>
  <si>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</si>
  <si>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</si>
  <si>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</si>
  <si>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</si>
  <si>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</si>
  <si>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</si>
  <si>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</si>
  <si>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</si>
  <si>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</si>
  <si>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</si>
  <si>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</si>
  <si>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</si>
  <si>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</si>
  <si>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</si>
  <si>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</si>
  <si>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</si>
  <si>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</si>
  <si>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</si>
  <si>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</si>
  <si>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</si>
  <si>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</si>
  <si>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</si>
  <si>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</si>
  <si>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</si>
  <si>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</si>
  <si>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</si>
  <si>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</si>
  <si>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</si>
  <si>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</si>
  <si>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</si>
  <si>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</si>
  <si>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</si>
  <si>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</si>
  <si>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</si>
  <si>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</si>
  <si>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</si>
  <si>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</si>
  <si>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</si>
  <si>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</si>
  <si>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</si>
  <si>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</si>
  <si>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</si>
  <si>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</si>
  <si>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</si>
  <si>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</si>
  <si>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</si>
  <si>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</si>
  <si>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</si>
  <si>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</si>
  <si>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</si>
  <si>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</si>
  <si>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</si>
  <si>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</si>
  <si>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</si>
  <si>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</si>
  <si>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</si>
  <si>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</si>
  <si>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</si>
  <si>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</si>
  <si>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</si>
  <si>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</si>
  <si>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</si>
  <si>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</si>
  <si>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</si>
  <si>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</si>
  <si>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</si>
  <si>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</si>
  <si>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</si>
  <si>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</si>
  <si>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</si>
  <si>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</si>
  <si>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</si>
  <si>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</si>
  <si>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</si>
  <si>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</si>
  <si>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</si>
  <si>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</si>
  <si>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</si>
  <si>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</si>
  <si>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</si>
  <si>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</si>
  <si>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</si>
  <si>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</si>
  <si>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</si>
  <si>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</si>
  <si>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</si>
  <si>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</si>
  <si>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</si>
  <si>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</si>
  <si>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</si>
  <si>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</si>
  <si>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</si>
  <si>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</si>
  <si>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</si>
  <si>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</si>
  <si>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</si>
  <si>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</si>
  <si>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</si>
  <si>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</si>
  <si>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</si>
  <si>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</si>
  <si>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</si>
  <si>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</si>
  <si>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</si>
  <si>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</si>
  <si>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</si>
  <si>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</si>
  <si>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</si>
  <si>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</si>
  <si>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</si>
  <si>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</si>
  <si>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</si>
  <si>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</si>
  <si>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</si>
  <si>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</si>
  <si>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</si>
  <si>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</si>
  <si>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</si>
  <si>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</si>
  <si>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</si>
  <si>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</si>
  <si>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</si>
  <si>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</si>
  <si>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</si>
  <si>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</si>
  <si>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</si>
  <si>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</si>
  <si>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</si>
  <si>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</si>
  <si>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</si>
  <si>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</si>
  <si>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</si>
  <si>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</si>
  <si>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</si>
  <si>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</si>
  <si>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</si>
  <si>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</si>
  <si>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</si>
  <si>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</si>
  <si>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</si>
  <si>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</si>
  <si>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</si>
  <si>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</si>
  <si>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</si>
  <si>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</si>
  <si>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</si>
  <si>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</si>
  <si>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</si>
  <si>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</si>
  <si>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</si>
  <si>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</si>
  <si>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</si>
  <si>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</si>
  <si>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</si>
  <si>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</si>
  <si>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</si>
  <si>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</si>
  <si>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</si>
  <si>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</si>
  <si>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</si>
  <si>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</si>
  <si>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</si>
  <si>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</si>
  <si>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</si>
  <si>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</si>
  <si>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</si>
  <si>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</si>
  <si>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</si>
  <si>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</si>
  <si>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</si>
  <si>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</si>
  <si>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</si>
  <si>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</si>
  <si>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</si>
  <si>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</si>
  <si>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</si>
  <si>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</si>
  <si>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</si>
  <si>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</si>
  <si>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</si>
  <si>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</si>
  <si>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</si>
  <si>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</si>
  <si>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</si>
  <si>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</si>
  <si>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</si>
  <si>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</si>
  <si>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</si>
  <si>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</si>
  <si>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</si>
  <si>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</si>
  <si>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</si>
  <si>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</si>
  <si>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</si>
  <si>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</si>
  <si>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</si>
  <si>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</si>
  <si>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</si>
  <si>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</si>
  <si>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</si>
  <si>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</si>
  <si>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</si>
  <si>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</si>
  <si>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</si>
  <si>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</si>
  <si>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</si>
  <si>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</si>
  <si>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</si>
  <si>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</si>
  <si>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</si>
  <si>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</si>
  <si>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</si>
  <si>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</si>
  <si>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</si>
  <si>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</si>
  <si>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</si>
  <si>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</si>
  <si>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</si>
  <si>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</si>
  <si>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</si>
  <si>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</si>
  <si>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</si>
  <si>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</si>
  <si>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</si>
  <si>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</si>
  <si>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</si>
  <si>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</si>
  <si>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</si>
  <si>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</si>
  <si>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</si>
  <si>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</si>
  <si>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</si>
  <si>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</si>
  <si>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</si>
  <si>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</si>
  <si>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</si>
  <si>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</si>
  <si>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</si>
  <si>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</si>
  <si>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</si>
  <si>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</si>
  <si>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</si>
  <si>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</si>
  <si>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</si>
  <si>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</si>
  <si>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</si>
  <si>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</si>
  <si>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</si>
  <si>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</si>
  <si>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</si>
  <si>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</si>
  <si>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</si>
  <si>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</si>
  <si>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</si>
  <si>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</si>
  <si>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</si>
  <si>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</si>
  <si>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</si>
  <si>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</si>
  <si>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</si>
  <si>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</si>
  <si>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</si>
  <si>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</si>
  <si>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</si>
  <si>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</si>
  <si>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</si>
  <si>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</si>
  <si>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</si>
  <si>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</si>
  <si>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</si>
  <si>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</si>
  <si>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</si>
  <si>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</si>
  <si>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</si>
  <si>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</si>
  <si>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</si>
  <si>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</si>
  <si>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</si>
  <si>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</si>
  <si>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</si>
  <si>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</si>
  <si>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</si>
  <si>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</si>
  <si>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</si>
  <si>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</si>
  <si>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</si>
  <si>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</si>
  <si>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</si>
  <si>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</si>
  <si>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</si>
  <si>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</si>
  <si>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</si>
  <si>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</si>
  <si>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</si>
  <si>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</si>
  <si>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</si>
  <si>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</si>
  <si>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</si>
  <si>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</si>
  <si>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</si>
  <si>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</si>
  <si>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</si>
  <si>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</si>
  <si>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</si>
  <si>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</si>
  <si>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</si>
  <si>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</si>
  <si>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</si>
  <si>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</si>
  <si>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</si>
  <si>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</si>
  <si>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</si>
  <si>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</si>
  <si>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</si>
  <si>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</si>
  <si>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</si>
  <si>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</si>
  <si>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</si>
  <si>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</si>
  <si>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</si>
  <si>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</si>
  <si>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</si>
  <si>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</si>
  <si>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</si>
  <si>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</si>
  <si>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</si>
  <si>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</si>
  <si>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</si>
  <si>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</si>
  <si>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</si>
  <si>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</si>
  <si>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</si>
  <si>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</si>
  <si>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</si>
  <si>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</si>
  <si>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</si>
  <si>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</si>
  <si>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</si>
  <si>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</si>
  <si>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</si>
  <si>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</si>
  <si>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</si>
  <si>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</si>
  <si>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</si>
  <si>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</si>
  <si>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</si>
  <si>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</si>
  <si>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</si>
  <si>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</si>
  <si>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</si>
  <si>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</si>
  <si>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</si>
  <si>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</si>
  <si>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</si>
  <si>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</si>
  <si>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</si>
  <si>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</si>
  <si>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</si>
  <si>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</si>
  <si>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</si>
  <si>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</si>
  <si>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</si>
  <si>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</si>
  <si>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</si>
  <si>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</si>
  <si>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</si>
  <si>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</si>
  <si>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</si>
  <si>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</si>
  <si>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</si>
  <si>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</si>
  <si>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</si>
  <si>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</si>
  <si>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</si>
  <si>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</si>
  <si>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</si>
  <si>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</si>
  <si>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</si>
  <si>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</si>
  <si>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</si>
  <si>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</si>
  <si>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</si>
  <si>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</si>
  <si>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</si>
  <si>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</si>
  <si>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</si>
  <si>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</si>
  <si>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</si>
  <si>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</si>
  <si>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</si>
  <si>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</si>
  <si>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</si>
  <si>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</si>
  <si>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</si>
  <si>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</si>
  <si>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</si>
  <si>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</si>
  <si>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</si>
  <si>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</si>
  <si>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</si>
  <si>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</si>
  <si>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</si>
  <si>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</si>
  <si>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</si>
  <si>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</si>
  <si>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</si>
  <si>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</si>
  <si>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</si>
  <si>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</si>
  <si>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</si>
  <si>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</si>
  <si>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</si>
  <si>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</si>
  <si>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</si>
  <si>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</si>
  <si>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</si>
  <si>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</si>
  <si>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</si>
  <si>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</si>
  <si>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</si>
  <si>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</si>
  <si>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</si>
  <si>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</si>
  <si>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</si>
  <si>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</si>
  <si>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</si>
  <si>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</si>
  <si>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</si>
  <si>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</si>
  <si>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</si>
  <si>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</si>
  <si>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</si>
  <si>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</si>
  <si>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</si>
  <si>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</si>
  <si>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</si>
  <si>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</si>
  <si>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</si>
  <si>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</si>
  <si>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</si>
  <si>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</si>
  <si>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</si>
  <si>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</si>
  <si>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</si>
  <si>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</si>
  <si>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</si>
  <si>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</si>
  <si>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</si>
  <si>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</si>
  <si>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</si>
  <si>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</si>
  <si>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</si>
  <si>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</si>
  <si>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</si>
  <si>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</si>
  <si>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</si>
  <si>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</si>
  <si>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</si>
  <si>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</si>
  <si>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</si>
  <si>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</si>
  <si>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</si>
  <si>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</si>
  <si>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</si>
  <si>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</si>
  <si>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</si>
  <si>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</si>
  <si>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</si>
  <si>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</si>
  <si>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</si>
  <si>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</si>
  <si>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</si>
  <si>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</si>
  <si>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</si>
  <si>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</si>
  <si>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</si>
  <si>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</si>
  <si>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</si>
  <si>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</si>
  <si>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</si>
  <si>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</si>
  <si>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</si>
  <si>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</si>
  <si>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</si>
  <si>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</si>
  <si>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</si>
  <si>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</si>
  <si>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</si>
  <si>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</si>
  <si>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</si>
  <si>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</si>
  <si>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</si>
  <si>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</si>
  <si>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</si>
  <si>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</si>
  <si>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</si>
  <si>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</si>
  <si>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</si>
  <si>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</si>
  <si>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</si>
  <si>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</si>
  <si>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</si>
  <si>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</si>
  <si>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</si>
  <si>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</si>
  <si>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</si>
  <si>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</si>
  <si>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</si>
  <si>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</si>
  <si>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</si>
  <si>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</si>
  <si>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</si>
  <si>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</si>
  <si>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</si>
  <si>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</si>
  <si>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</si>
  <si>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</si>
  <si>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</si>
  <si>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</si>
  <si>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</si>
  <si>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</si>
  <si>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</si>
  <si>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</si>
  <si>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</si>
  <si>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</si>
  <si>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</si>
  <si>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</si>
  <si>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</si>
  <si>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</si>
  <si>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</si>
  <si>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</si>
  <si>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</si>
  <si>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</si>
  <si>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</si>
  <si>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</si>
  <si>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</si>
  <si>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</si>
  <si>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</si>
  <si>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</si>
  <si>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</si>
  <si>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</si>
  <si>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</si>
  <si>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</si>
  <si>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</si>
  <si>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</si>
  <si>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</si>
  <si>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</si>
  <si>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</si>
  <si>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</si>
  <si>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</si>
  <si>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</si>
  <si>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</si>
  <si>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</si>
  <si>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</si>
  <si>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</si>
  <si>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</si>
  <si>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</si>
  <si>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</si>
  <si>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</si>
  <si>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</si>
  <si>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</si>
  <si>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</si>
  <si>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</si>
  <si>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</si>
  <si>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</si>
  <si>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</si>
  <si>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</si>
  <si>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</si>
  <si>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</si>
  <si>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</si>
  <si>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</si>
  <si>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</si>
  <si>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</si>
  <si>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</si>
  <si>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</si>
  <si>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</si>
  <si>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</si>
  <si>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</si>
  <si>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</si>
  <si>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</si>
  <si>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</si>
  <si>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</si>
  <si>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</si>
  <si>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</si>
  <si>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</si>
  <si>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</si>
  <si>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</si>
  <si>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</si>
  <si>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</si>
  <si>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</si>
  <si>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</si>
  <si>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</si>
  <si>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</si>
  <si>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</si>
  <si>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</si>
  <si>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</si>
  <si>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</si>
  <si>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</si>
  <si>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</si>
  <si>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</si>
  <si>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</si>
  <si>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</si>
  <si>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</si>
  <si>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</si>
  <si>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</si>
  <si>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</si>
  <si>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</si>
  <si>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</si>
  <si>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</si>
  <si>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</si>
  <si>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</si>
  <si>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</si>
  <si>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</si>
  <si>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</si>
  <si>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</si>
  <si>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</si>
  <si>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</si>
  <si>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</si>
  <si>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</si>
  <si>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</si>
  <si>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</si>
  <si>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</si>
  <si>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</si>
  <si>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</si>
  <si>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</si>
  <si>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</si>
  <si>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</si>
  <si>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</si>
  <si>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</si>
  <si>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</si>
  <si>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</si>
  <si>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</si>
  <si>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</si>
  <si>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</si>
  <si>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</si>
  <si>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</si>
  <si>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</si>
  <si>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</si>
  <si>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</si>
  <si>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</si>
  <si>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</si>
  <si>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</si>
  <si>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</si>
  <si>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</si>
  <si>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</si>
  <si>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</si>
  <si>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</si>
  <si>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</si>
  <si>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</si>
  <si>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</si>
  <si>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</si>
  <si>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</si>
  <si>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</si>
  <si>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</si>
  <si>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</si>
  <si>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</si>
  <si>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</si>
  <si>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</si>
  <si>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</si>
  <si>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</si>
  <si>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</si>
  <si>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</si>
  <si>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</si>
  <si>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</si>
  <si>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</si>
  <si>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</si>
  <si>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</si>
  <si>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</si>
  <si>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</si>
  <si>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</si>
  <si>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</si>
  <si>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</si>
  <si>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</si>
  <si>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</si>
  <si>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</si>
  <si>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</si>
  <si>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</si>
  <si>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</si>
  <si>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</si>
  <si>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</si>
  <si>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</si>
  <si>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</si>
  <si>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</si>
  <si>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</si>
  <si>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</si>
  <si>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</si>
  <si>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</si>
  <si>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</si>
  <si>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</si>
  <si>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</si>
  <si>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</si>
  <si>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</si>
  <si>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</si>
  <si>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</si>
  <si>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</si>
  <si>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</si>
  <si>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</si>
  <si>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</si>
  <si>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</si>
  <si>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</si>
  <si>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</si>
  <si>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</si>
  <si>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</si>
  <si>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</si>
  <si>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</si>
  <si>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</si>
  <si>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</si>
  <si>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</si>
  <si>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</si>
  <si>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</si>
  <si>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</si>
  <si>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</si>
  <si>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</si>
  <si>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</si>
  <si>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</si>
  <si>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</si>
  <si>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</si>
  <si>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</si>
  <si>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</si>
  <si>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</si>
  <si>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</si>
  <si>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</si>
  <si>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</si>
  <si>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</si>
  <si>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</si>
  <si>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</si>
  <si>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</si>
  <si>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</si>
  <si>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</si>
  <si>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</si>
  <si>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</si>
  <si>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</si>
  <si>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</si>
  <si>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</si>
  <si>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</si>
  <si>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</si>
  <si>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</si>
  <si>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</si>
  <si>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</si>
  <si>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</si>
  <si>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</si>
  <si>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</si>
  <si>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</si>
  <si>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</si>
  <si>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</si>
  <si>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</si>
  <si>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</si>
  <si>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</si>
  <si>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</si>
  <si>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</si>
  <si>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</si>
  <si>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</si>
  <si>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</si>
  <si>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</si>
  <si>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</si>
  <si>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</si>
  <si>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</si>
  <si>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</si>
  <si>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</si>
  <si>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</si>
  <si>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</si>
  <si>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</si>
  <si>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</si>
  <si>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</si>
  <si>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</si>
  <si>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</si>
  <si>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</si>
  <si>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</si>
  <si>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</si>
  <si>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</si>
  <si>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</si>
  <si>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</si>
  <si>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</si>
  <si>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</si>
  <si>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</si>
  <si>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</si>
  <si>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</si>
  <si>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</si>
  <si>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</si>
  <si>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</si>
  <si>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</si>
  <si>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</si>
  <si>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</si>
  <si>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</si>
  <si>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</si>
  <si>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</si>
  <si>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</si>
  <si>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</si>
  <si>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</si>
  <si>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</si>
  <si>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</si>
  <si>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</si>
  <si>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</si>
  <si>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</si>
  <si>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</si>
  <si>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</si>
  <si>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</si>
  <si>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</si>
  <si>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</si>
  <si>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</si>
  <si>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</si>
  <si>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</si>
  <si>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</si>
  <si>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</si>
  <si>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</si>
  <si>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</si>
  <si>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</si>
  <si>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</si>
  <si>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</si>
  <si>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</si>
  <si>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</si>
  <si>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</si>
  <si>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</si>
  <si>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</si>
  <si>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</si>
  <si>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</si>
  <si>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</si>
  <si>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</si>
  <si>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</si>
  <si>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</si>
  <si>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</si>
  <si>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</si>
  <si>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</si>
  <si>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</si>
  <si>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</si>
  <si>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</si>
  <si>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</si>
  <si>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</si>
  <si>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</si>
  <si>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</si>
  <si>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</si>
  <si>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</si>
  <si>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</si>
  <si>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</si>
  <si>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</si>
  <si>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</si>
  <si>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</si>
  <si>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</si>
  <si>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</si>
  <si>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</si>
  <si>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</si>
  <si>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</si>
  <si>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</si>
  <si>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</si>
  <si>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</si>
  <si>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</si>
  <si>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</si>
  <si>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</si>
  <si>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</si>
  <si>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</si>
  <si>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</si>
  <si>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</si>
  <si>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</si>
  <si>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</si>
  <si>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</si>
  <si>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</si>
  <si>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</si>
  <si>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</si>
  <si>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</si>
  <si>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</si>
  <si>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</si>
  <si>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</si>
  <si>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</si>
  <si>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</si>
  <si>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</si>
  <si>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</si>
  <si>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</si>
  <si>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</si>
  <si>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</si>
  <si>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</si>
  <si>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</si>
  <si>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</si>
  <si>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</si>
  <si>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</si>
  <si>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</si>
  <si>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</si>
  <si>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</si>
  <si>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</si>
  <si>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</si>
  <si>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</si>
  <si>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</si>
  <si>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</si>
  <si>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</si>
  <si>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</si>
  <si>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</si>
  <si>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</si>
  <si>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</si>
  <si>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</si>
  <si>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</si>
  <si>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</si>
  <si>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</si>
  <si>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</si>
  <si>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</si>
  <si>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</si>
  <si>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</si>
  <si>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</si>
  <si>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</si>
  <si>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</si>
  <si>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</si>
  <si>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</si>
  <si>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</si>
  <si>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</si>
  <si>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</si>
  <si>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</si>
  <si>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</si>
  <si>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</si>
  <si>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</si>
  <si>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</si>
  <si>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</si>
  <si>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</si>
  <si>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</si>
  <si>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</si>
  <si>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</si>
  <si>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</si>
  <si>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</si>
  <si>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</si>
  <si>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</si>
  <si>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</si>
  <si>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</si>
  <si>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</si>
  <si>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</si>
  <si>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</si>
  <si>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</si>
  <si>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</si>
  <si>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</si>
  <si>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</si>
  <si>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</si>
  <si>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</si>
  <si>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</si>
  <si>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</si>
  <si>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</si>
  <si>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</si>
  <si>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</si>
  <si>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</si>
  <si>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</si>
  <si>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</si>
  <si>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</si>
  <si>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</si>
  <si>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</si>
  <si>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</si>
  <si>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</si>
  <si>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</si>
  <si>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</si>
  <si>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</si>
  <si>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</si>
  <si>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</si>
  <si>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</si>
  <si>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</si>
  <si>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</si>
  <si>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</si>
  <si>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</si>
  <si>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</si>
  <si>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</si>
  <si>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</si>
  <si>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</si>
  <si>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</si>
  <si>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</si>
  <si>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</si>
  <si>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</si>
  <si>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</si>
  <si>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</si>
  <si>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</si>
  <si>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</si>
  <si>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</si>
  <si>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</si>
  <si>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</si>
  <si>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</si>
  <si>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</si>
  <si>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</si>
  <si>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</si>
  <si>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</si>
  <si>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</si>
  <si>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</si>
  <si>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</si>
  <si>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</si>
  <si>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</si>
  <si>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</si>
  <si>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</si>
  <si>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</si>
  <si>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</si>
  <si>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</si>
  <si>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</si>
  <si>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</si>
  <si>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</si>
  <si>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</si>
  <si>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</si>
  <si>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</si>
  <si>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</si>
  <si>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</si>
  <si>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</si>
  <si>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</si>
  <si>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</si>
  <si>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</si>
  <si>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</si>
  <si>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</si>
  <si>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</si>
  <si>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</si>
  <si>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</si>
  <si>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</si>
  <si>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</si>
  <si>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</si>
  <si>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</si>
  <si>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</si>
  <si>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</si>
  <si>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</si>
  <si>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</si>
  <si>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</si>
  <si>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</si>
  <si>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</si>
  <si>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</si>
  <si>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</si>
  <si>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</si>
  <si>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</si>
  <si>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</si>
  <si>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</si>
  <si>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</si>
  <si>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</si>
  <si>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</si>
  <si>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</si>
  <si>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</si>
  <si>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</si>
  <si>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</si>
  <si>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</si>
  <si>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</si>
  <si>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</si>
  <si>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</si>
  <si>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</si>
  <si>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</si>
  <si>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</si>
  <si>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</si>
  <si>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</si>
  <si>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</si>
  <si>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</si>
  <si>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</si>
  <si>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</si>
  <si>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</si>
  <si>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</si>
  <si>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</si>
  <si>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</si>
  <si>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</si>
  <si>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</si>
  <si>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</si>
  <si>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</si>
  <si>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</si>
  <si>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</si>
  <si>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</si>
  <si>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</si>
  <si>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</si>
  <si>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</si>
  <si>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</si>
  <si>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</si>
  <si>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</si>
  <si>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</si>
  <si>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</si>
  <si>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</si>
  <si>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</si>
  <si>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</si>
  <si>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</si>
  <si>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</si>
  <si>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</si>
  <si>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</si>
  <si>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</si>
  <si>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</si>
  <si>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</si>
  <si>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</si>
  <si>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</si>
  <si>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</si>
  <si>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</si>
  <si>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</si>
  <si>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</si>
  <si>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</si>
  <si>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</si>
  <si>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</si>
  <si>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</si>
  <si>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</si>
  <si>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</si>
  <si>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</si>
  <si>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</si>
  <si>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</si>
  <si>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</si>
  <si>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</si>
  <si>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</si>
  <si>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</si>
  <si>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</si>
  <si>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</si>
  <si>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</si>
  <si>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</si>
  <si>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</si>
  <si>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</si>
  <si>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</si>
  <si>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</si>
  <si>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</si>
  <si>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</si>
  <si>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</si>
  <si>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</si>
  <si>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</si>
  <si>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</si>
  <si>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</si>
  <si>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</si>
  <si>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</si>
  <si>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</si>
  <si>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</si>
  <si>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</si>
  <si>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</si>
  <si>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</si>
  <si>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</si>
  <si>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</si>
  <si>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</si>
  <si>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</si>
  <si>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</si>
  <si>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</si>
  <si>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</si>
  <si>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</si>
  <si>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</si>
  <si>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</si>
  <si>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</si>
  <si>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</si>
  <si>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</si>
  <si>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</si>
  <si>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</si>
  <si>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</si>
  <si>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</si>
  <si>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</si>
  <si>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</si>
  <si>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</si>
  <si>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</si>
  <si>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</si>
  <si>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</si>
  <si>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</si>
  <si>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</si>
  <si>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</si>
  <si>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</si>
  <si>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</si>
  <si>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</si>
  <si>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</si>
  <si>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</si>
  <si>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</si>
  <si>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</si>
  <si>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</si>
  <si>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</si>
  <si>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</si>
  <si>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</si>
  <si>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</si>
  <si>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</si>
  <si>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</si>
  <si>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</si>
  <si>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</si>
  <si>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</si>
  <si>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</si>
  <si>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</si>
  <si>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</si>
  <si>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</si>
  <si>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</si>
  <si>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</si>
  <si>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</si>
  <si>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</si>
  <si>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</si>
  <si>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</si>
  <si>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</si>
  <si>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</si>
  <si>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</si>
  <si>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</si>
  <si>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</si>
  <si>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</si>
  <si>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</si>
  <si>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</si>
  <si>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</si>
  <si>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</si>
  <si>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</si>
  <si>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</si>
  <si>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</si>
  <si>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</si>
  <si>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</si>
  <si>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</si>
  <si>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</si>
  <si>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</si>
  <si>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</si>
  <si>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</si>
  <si>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</si>
  <si>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</si>
  <si>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</si>
  <si>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</si>
  <si>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</si>
  <si>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</si>
  <si>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</si>
  <si>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</si>
  <si>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</si>
  <si>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</si>
  <si>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</si>
  <si>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</si>
  <si>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</si>
  <si>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</si>
  <si>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</si>
  <si>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</si>
  <si>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</si>
  <si>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</si>
  <si>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</si>
  <si>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</si>
  <si>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</si>
  <si>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</si>
  <si>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</si>
  <si>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</si>
  <si>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</si>
  <si>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</si>
  <si>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</si>
  <si>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</si>
  <si>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</si>
  <si>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</si>
  <si>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</si>
  <si>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</si>
  <si>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</si>
  <si>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</si>
  <si>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</si>
  <si>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</si>
  <si>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</si>
  <si>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</si>
  <si>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</si>
  <si>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</si>
  <si>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</si>
  <si>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</si>
  <si>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</si>
  <si>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</si>
  <si>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</si>
  <si>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</si>
  <si>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</si>
  <si>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</si>
  <si>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</si>
  <si>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</si>
  <si>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</si>
  <si>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</si>
  <si>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</si>
  <si>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</si>
  <si>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</si>
  <si>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</si>
  <si>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</si>
  <si>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</si>
  <si>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</si>
  <si>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</si>
  <si>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</si>
  <si>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</si>
  <si>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</si>
  <si>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</si>
  <si>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</si>
  <si>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</si>
  <si>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</si>
  <si>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</si>
  <si>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</si>
  <si>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</si>
  <si>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</si>
  <si>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</si>
  <si>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</si>
  <si>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</si>
  <si>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</si>
  <si>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</si>
  <si>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</si>
  <si>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</si>
  <si>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</si>
  <si>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</si>
  <si>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</si>
  <si>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</si>
  <si>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</si>
  <si>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</si>
  <si>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</si>
  <si>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</si>
  <si>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</si>
  <si>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</si>
  <si>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</si>
  <si>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</si>
  <si>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</si>
  <si>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</si>
  <si>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</si>
  <si>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</si>
  <si>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</si>
  <si>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</si>
  <si>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</si>
  <si>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</si>
  <si>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</si>
  <si>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</si>
  <si>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</si>
  <si>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</si>
  <si>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</si>
  <si>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</si>
  <si>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</si>
  <si>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</si>
  <si>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</si>
  <si>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</si>
  <si>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</si>
  <si>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</si>
  <si>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</si>
  <si>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</si>
  <si>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</si>
  <si>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</si>
  <si>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</si>
  <si>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</si>
  <si>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</si>
  <si>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</si>
  <si>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</si>
  <si>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</si>
  <si>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</si>
  <si>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</si>
  <si>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</si>
  <si>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</si>
  <si>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</si>
  <si>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</si>
  <si>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</si>
  <si>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</si>
  <si>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</si>
  <si>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</si>
  <si>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</si>
  <si>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</si>
  <si>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</si>
  <si>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</si>
  <si>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</si>
  <si>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</si>
  <si>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</si>
  <si>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</si>
  <si>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</si>
  <si>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</si>
  <si>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</si>
  <si>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</si>
  <si>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</si>
  <si>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</si>
  <si>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</si>
  <si>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</si>
  <si>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</si>
  <si>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</si>
  <si>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</si>
  <si>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</si>
  <si>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</si>
  <si>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</si>
  <si>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</si>
  <si>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</si>
  <si>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</si>
  <si>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</si>
  <si>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</si>
  <si>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</si>
  <si>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</si>
  <si>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</si>
  <si>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</si>
  <si>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</si>
  <si>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</si>
  <si>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</si>
  <si>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</si>
  <si>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</si>
  <si>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</si>
  <si>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</si>
  <si>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</si>
  <si>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</si>
  <si>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</si>
  <si>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</si>
  <si>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</si>
  <si>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</si>
  <si>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</si>
  <si>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</si>
  <si>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</si>
  <si>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</si>
  <si>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</si>
  <si>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</si>
  <si>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</si>
  <si>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</si>
  <si>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</si>
  <si>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</si>
  <si>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</si>
  <si>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</si>
  <si>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</si>
  <si>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</si>
  <si>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</si>
  <si>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</si>
  <si>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</si>
  <si>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</si>
  <si>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</si>
  <si>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</si>
  <si>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</si>
  <si>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</si>
  <si>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</si>
  <si>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</si>
  <si>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</si>
  <si>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</si>
  <si>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</si>
  <si>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</si>
  <si>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</si>
  <si>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</si>
  <si>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</si>
  <si>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</si>
  <si>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</si>
  <si>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</si>
  <si>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</si>
  <si>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</si>
  <si>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</si>
  <si>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</si>
  <si>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</si>
  <si>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</si>
  <si>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</si>
  <si>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</si>
  <si>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</si>
  <si>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</si>
  <si>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</si>
  <si>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</si>
  <si>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</si>
  <si>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</si>
  <si>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</si>
  <si>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</si>
  <si>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</si>
  <si>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</si>
  <si>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</si>
  <si>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</si>
  <si>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</si>
  <si>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</si>
  <si>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</si>
  <si>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</si>
  <si>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</si>
  <si>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</si>
  <si>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</si>
  <si>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</si>
  <si>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</si>
  <si>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</si>
  <si>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</si>
  <si>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</si>
  <si>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</si>
  <si>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</si>
  <si>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</si>
  <si>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</si>
  <si>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</si>
  <si>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</si>
  <si>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</si>
  <si>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</si>
  <si>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</si>
  <si>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</si>
  <si>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</si>
  <si>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</si>
  <si>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</si>
  <si>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</si>
  <si>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</si>
  <si>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</si>
  <si>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</si>
  <si>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</si>
  <si>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</si>
  <si>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</si>
  <si>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</si>
  <si>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</si>
  <si>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</si>
  <si>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</si>
  <si>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</si>
  <si>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</si>
  <si>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</si>
  <si>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</si>
  <si>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</si>
  <si>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</si>
  <si>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</si>
  <si>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</si>
  <si>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</si>
  <si>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</si>
  <si>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</si>
  <si>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</si>
  <si>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</si>
  <si>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</si>
  <si>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</si>
  <si>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</si>
  <si>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</si>
  <si>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</si>
  <si>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</si>
  <si>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</si>
  <si>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</si>
  <si>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</si>
  <si>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</si>
  <si>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</si>
  <si>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</si>
  <si>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</si>
  <si>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</si>
  <si>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</si>
  <si>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</si>
  <si>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</si>
  <si>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</si>
  <si>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</si>
  <si>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</si>
  <si>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</si>
  <si>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</si>
  <si>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</si>
  <si>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</si>
  <si>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</si>
  <si>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</si>
  <si>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</si>
  <si>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</si>
  <si>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</si>
  <si>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</si>
  <si>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</si>
  <si>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</si>
  <si>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</si>
  <si>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</si>
  <si>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</si>
  <si>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</si>
  <si>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</si>
  <si>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</si>
  <si>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</si>
  <si>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</si>
  <si>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</si>
  <si>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</si>
  <si>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</si>
  <si>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</si>
  <si>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</si>
  <si>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</si>
  <si>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</si>
  <si>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</si>
  <si>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</si>
  <si>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</si>
  <si>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</si>
  <si>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</si>
  <si>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</si>
  <si>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</si>
  <si>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</si>
  <si>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</si>
  <si>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</si>
  <si>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</si>
  <si>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</si>
  <si>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</si>
  <si>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</si>
  <si>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</si>
  <si>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</si>
  <si>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</si>
  <si>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</si>
  <si>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</si>
  <si>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</si>
  <si>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</si>
  <si>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</si>
  <si>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</si>
  <si>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</si>
  <si>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</si>
  <si>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</si>
  <si>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</si>
  <si>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</si>
  <si>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</si>
  <si>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</si>
  <si>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</si>
  <si>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</si>
  <si>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</si>
  <si>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</si>
  <si>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</si>
  <si>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</si>
  <si>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</si>
  <si>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</si>
  <si>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</si>
  <si>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</si>
  <si>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</si>
  <si>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</si>
  <si>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</si>
  <si>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</si>
  <si>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</si>
  <si>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</si>
  <si>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</si>
  <si>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</si>
  <si>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</si>
  <si>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</si>
  <si>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</si>
  <si>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</si>
  <si>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</si>
  <si>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</si>
  <si>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</si>
  <si>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</si>
  <si>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</si>
  <si>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</si>
  <si>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</si>
  <si>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</si>
  <si>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</si>
  <si>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</si>
  <si>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</si>
  <si>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</si>
  <si>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</si>
  <si>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</si>
  <si>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</si>
  <si>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</si>
  <si>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</si>
  <si>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</si>
  <si>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</si>
  <si>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</si>
  <si>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</si>
  <si>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</si>
  <si>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</si>
  <si>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</si>
  <si>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</si>
  <si>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</si>
  <si>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</si>
  <si>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</si>
  <si>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</si>
  <si>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</si>
  <si>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</si>
  <si>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</si>
  <si>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</si>
  <si>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</si>
  <si>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</si>
  <si>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</si>
  <si>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</si>
  <si>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</si>
  <si>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</si>
  <si>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</si>
  <si>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</si>
  <si>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</si>
  <si>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</si>
  <si>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</si>
  <si>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</si>
  <si>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</si>
  <si>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</si>
  <si>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</si>
  <si>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</si>
  <si>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</si>
  <si>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</si>
  <si>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</si>
  <si>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</si>
  <si>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</si>
  <si>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</si>
  <si>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</si>
  <si>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</si>
  <si>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</si>
  <si>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</si>
  <si>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</si>
  <si>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</si>
  <si>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</si>
  <si>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</si>
  <si>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</si>
  <si>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</si>
  <si>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</si>
  <si>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</si>
  <si>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</si>
  <si>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</si>
  <si>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</si>
  <si>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</si>
  <si>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</si>
  <si>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</si>
  <si>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</si>
  <si>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</si>
  <si>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</si>
  <si>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</si>
  <si>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</si>
  <si>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</si>
  <si>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</si>
  <si>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</si>
  <si>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</si>
  <si>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</si>
  <si>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</si>
  <si>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</si>
  <si>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</si>
  <si>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</si>
  <si>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</si>
  <si>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</si>
  <si>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</si>
  <si>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</si>
  <si>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</si>
  <si>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</si>
  <si>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</si>
  <si>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</si>
  <si>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</si>
  <si>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</si>
  <si>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</si>
  <si>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</si>
  <si>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</si>
  <si>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</si>
  <si>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</si>
  <si>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</si>
  <si>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</si>
  <si>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</si>
  <si>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</si>
  <si>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</si>
  <si>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</si>
  <si>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</si>
  <si>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</si>
  <si>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</si>
  <si>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</si>
  <si>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</si>
  <si>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</si>
  <si>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</si>
  <si>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</si>
  <si>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</si>
  <si>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</si>
  <si>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</si>
  <si>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</si>
  <si>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</si>
  <si>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</si>
  <si>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</si>
  <si>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</si>
  <si>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</si>
  <si>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</si>
  <si>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</si>
  <si>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</si>
  <si>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</si>
  <si>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</si>
  <si>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</si>
  <si>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</si>
  <si>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</si>
  <si>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</si>
  <si>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</si>
  <si>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</si>
  <si>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</si>
  <si>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</si>
  <si>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</si>
  <si>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</si>
  <si>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</si>
  <si>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</si>
  <si>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</si>
  <si>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</si>
  <si>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</si>
  <si>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</si>
  <si>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</si>
  <si>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</si>
  <si>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</si>
  <si>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</si>
  <si>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</si>
  <si>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</si>
  <si>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</si>
  <si>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</si>
  <si>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</si>
  <si>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</si>
  <si>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</si>
  <si>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</si>
  <si>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</si>
  <si>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</si>
  <si>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</si>
  <si>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</si>
  <si>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</si>
  <si>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</si>
  <si>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</si>
  <si>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</si>
  <si>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</si>
  <si>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</si>
  <si>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</si>
  <si>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</si>
  <si>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</si>
  <si>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</si>
  <si>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</si>
  <si>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</si>
  <si>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</si>
  <si>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</si>
  <si>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</si>
  <si>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</si>
  <si>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</si>
  <si>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</si>
  <si>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</si>
  <si>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</si>
  <si>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</si>
  <si>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</si>
  <si>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</si>
  <si>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</si>
  <si>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</si>
  <si>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</si>
  <si>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</si>
  <si>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</si>
  <si>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</si>
  <si>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</si>
  <si>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</si>
  <si>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</si>
  <si>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</si>
  <si>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</si>
  <si>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</si>
  <si>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</si>
  <si>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</si>
  <si>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</si>
  <si>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</si>
  <si>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</si>
  <si>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</si>
  <si>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</si>
  <si>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</si>
  <si>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</si>
  <si>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</si>
  <si>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</si>
  <si>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</si>
  <si>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</si>
  <si>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</si>
  <si>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</si>
  <si>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</si>
  <si>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</si>
  <si>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</si>
  <si>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</si>
  <si>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</si>
  <si>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</si>
  <si>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</si>
  <si>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</si>
  <si>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</si>
  <si>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</si>
  <si>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</si>
  <si>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</si>
  <si>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</si>
  <si>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</si>
  <si>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</si>
  <si>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</si>
  <si>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</si>
  <si>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</si>
  <si>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</si>
  <si>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</si>
  <si>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</si>
  <si>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</si>
  <si>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</si>
  <si>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</si>
  <si>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</si>
  <si>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</si>
  <si>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</si>
  <si>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</si>
  <si>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</si>
  <si>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</si>
  <si>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</si>
  <si>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</si>
  <si>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</si>
  <si>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</si>
  <si>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</si>
  <si>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</si>
  <si>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</si>
  <si>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</si>
  <si>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</si>
  <si>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</si>
  <si>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</si>
  <si>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</si>
  <si>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</si>
  <si>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</si>
  <si>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</si>
  <si>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</si>
  <si>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</si>
  <si>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</si>
  <si>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</si>
  <si>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</si>
  <si>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</si>
  <si>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</si>
  <si>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</si>
  <si>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</si>
  <si>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</si>
  <si>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</si>
  <si>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</si>
  <si>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</si>
  <si>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</si>
  <si>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</si>
  <si>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</si>
  <si>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</si>
  <si>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</si>
  <si>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</si>
  <si>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</si>
  <si>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</si>
  <si>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</si>
  <si>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</si>
  <si>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</si>
  <si>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</si>
  <si>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</si>
  <si>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</si>
  <si>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</si>
  <si>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</si>
  <si>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</si>
  <si>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</si>
  <si>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</si>
  <si>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</si>
  <si>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</si>
  <si>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</si>
  <si>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</si>
  <si>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</si>
  <si>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</si>
  <si>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</si>
  <si>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</si>
  <si>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</si>
  <si>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</si>
  <si>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</si>
  <si>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</si>
  <si>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</si>
  <si>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</si>
  <si>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</si>
  <si>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</si>
  <si>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</si>
  <si>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</si>
  <si>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</si>
  <si>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</si>
  <si>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</si>
  <si>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</si>
  <si>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</si>
  <si>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</si>
  <si>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</si>
  <si>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</si>
  <si>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</si>
  <si>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</si>
  <si>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</si>
  <si>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</si>
  <si>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</si>
  <si>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</si>
  <si>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</si>
  <si>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</si>
  <si>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</si>
  <si>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</si>
  <si>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</si>
  <si>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</si>
  <si>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</si>
  <si>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</si>
  <si>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</si>
  <si>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</si>
  <si>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</si>
  <si>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</si>
  <si>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</si>
  <si>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</si>
  <si>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</si>
  <si>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</si>
  <si>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</si>
  <si>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</si>
  <si>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</si>
  <si>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</si>
  <si>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</si>
  <si>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</si>
  <si>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</si>
  <si>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</si>
  <si>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</si>
  <si>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</si>
  <si>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</si>
  <si>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</si>
  <si>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</si>
  <si>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</si>
  <si>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</si>
  <si>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</si>
  <si>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</si>
  <si>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</si>
  <si>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</si>
  <si>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</si>
  <si>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</si>
  <si>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</si>
  <si>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</si>
  <si>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</si>
  <si>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</si>
  <si>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</si>
  <si>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</si>
  <si>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</si>
  <si>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</si>
  <si>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</si>
  <si>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</si>
  <si>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</si>
  <si>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</si>
  <si>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</si>
  <si>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</si>
  <si>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</si>
  <si>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</si>
  <si>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</si>
  <si>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</si>
  <si>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</si>
  <si>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</si>
  <si>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</si>
  <si>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</si>
  <si>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</si>
  <si>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</si>
  <si>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</si>
  <si>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</si>
  <si>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</si>
  <si>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</si>
  <si>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</si>
  <si>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</si>
  <si>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</si>
  <si>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</si>
  <si>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</si>
  <si>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</si>
  <si>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</si>
  <si>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</si>
  <si>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</si>
  <si>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</si>
  <si>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</si>
  <si>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</si>
  <si>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</si>
  <si>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</si>
  <si>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</si>
  <si>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</si>
  <si>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</si>
  <si>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</si>
  <si>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</si>
  <si>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</si>
  <si>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</si>
  <si>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</si>
  <si>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</si>
  <si>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</si>
  <si>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</si>
  <si>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</si>
  <si>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</si>
  <si>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</si>
  <si>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</si>
  <si>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</si>
  <si>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</si>
  <si>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</si>
  <si>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</si>
  <si>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</si>
  <si>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</si>
  <si>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</si>
  <si>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</si>
  <si>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</si>
  <si>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</si>
  <si>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</si>
  <si>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</si>
  <si>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</si>
  <si>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</si>
  <si>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</si>
  <si>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</si>
  <si>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</si>
  <si>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</si>
  <si>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</si>
  <si>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</si>
  <si>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</si>
  <si>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</si>
  <si>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</si>
  <si>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</si>
  <si>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</si>
  <si>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</si>
  <si>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</si>
  <si>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</si>
  <si>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</si>
  <si>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</si>
  <si>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</si>
  <si>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</si>
  <si>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</si>
  <si>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</si>
  <si>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</si>
  <si>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</si>
  <si>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</si>
  <si>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</si>
  <si>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</si>
  <si>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</si>
  <si>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</si>
  <si>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</si>
  <si>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</si>
  <si>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</si>
  <si>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</si>
  <si>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</si>
  <si>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</si>
  <si>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</si>
  <si>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</si>
  <si>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</si>
  <si>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</si>
  <si>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</si>
  <si>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</si>
  <si>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</si>
  <si>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</si>
  <si>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</si>
  <si>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</si>
  <si>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</si>
  <si>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</si>
  <si>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</si>
  <si>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</si>
  <si>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</si>
  <si>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</si>
  <si>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</si>
  <si>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</si>
  <si>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</si>
  <si>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</si>
  <si>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</si>
  <si>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</si>
  <si>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</si>
  <si>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</si>
  <si>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</si>
  <si>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</si>
  <si>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</si>
  <si>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</si>
  <si>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</si>
  <si>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</si>
  <si>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</si>
  <si>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</si>
  <si>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</si>
  <si>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</si>
  <si>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</si>
  <si>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</si>
  <si>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</si>
  <si>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</si>
  <si>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</si>
  <si>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</si>
  <si>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</si>
  <si>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</si>
  <si>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</si>
  <si>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</si>
  <si>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</si>
  <si>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</si>
  <si>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</si>
  <si>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</si>
  <si>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</si>
  <si>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</si>
  <si>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</si>
  <si>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</si>
  <si>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</si>
  <si>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</si>
  <si>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</si>
  <si>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</si>
  <si>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</si>
  <si>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</si>
  <si>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</si>
  <si>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</si>
  <si>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</si>
  <si>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</si>
  <si>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</si>
  <si>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</si>
  <si>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</si>
  <si>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</si>
  <si>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</si>
  <si>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</si>
  <si>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</si>
  <si>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</si>
  <si>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</si>
  <si>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</si>
  <si>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</si>
  <si>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</si>
  <si>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</si>
  <si>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</si>
  <si>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</si>
  <si>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</si>
  <si>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</si>
  <si>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</si>
  <si>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</si>
  <si>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</si>
  <si>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</si>
  <si>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</si>
  <si>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</si>
  <si>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</si>
  <si>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</si>
  <si>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</si>
  <si>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</si>
  <si>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</si>
  <si>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</si>
  <si>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</si>
  <si>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</si>
  <si>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</si>
  <si>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</si>
  <si>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</si>
  <si>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</si>
  <si>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</si>
  <si>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</si>
  <si>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</si>
  <si>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</si>
  <si>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</si>
  <si>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</si>
  <si>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</si>
  <si>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</si>
  <si>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</si>
  <si>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</si>
  <si>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</si>
  <si>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</si>
  <si>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</si>
  <si>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</si>
  <si>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</si>
  <si>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</si>
  <si>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</si>
  <si>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</si>
  <si>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</si>
  <si>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</si>
  <si>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</si>
  <si>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</si>
  <si>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</si>
  <si>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</si>
  <si>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</si>
  <si>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</si>
  <si>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</si>
  <si>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</si>
  <si>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</si>
  <si>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</si>
  <si>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</si>
  <si>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</si>
  <si>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</si>
  <si>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</si>
  <si>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</si>
  <si>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</si>
  <si>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</si>
  <si>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</si>
  <si>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</si>
  <si>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</si>
  <si>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</si>
  <si>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</si>
  <si>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</si>
  <si>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</si>
  <si>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</si>
  <si>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</si>
  <si>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</si>
  <si>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</si>
  <si>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</si>
  <si>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</si>
  <si>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</si>
  <si>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</si>
  <si>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</si>
  <si>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</si>
  <si>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</si>
  <si>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</si>
  <si>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</si>
  <si>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</si>
  <si>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</si>
  <si>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</si>
  <si>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</si>
  <si>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</si>
  <si>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</si>
  <si>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</si>
  <si>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</si>
  <si>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</si>
  <si>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</si>
  <si>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</si>
  <si>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</si>
  <si>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</si>
  <si>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</si>
  <si>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</si>
  <si>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</si>
  <si>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</si>
  <si>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</si>
  <si>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</si>
  <si>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</si>
  <si>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</si>
  <si>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</si>
  <si>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</si>
  <si>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</si>
  <si>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</si>
  <si>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</si>
  <si>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</si>
  <si>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</si>
  <si>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</si>
  <si>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</si>
  <si>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</si>
  <si>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</si>
  <si>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</si>
  <si>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</si>
  <si>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</si>
  <si>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</si>
  <si>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</si>
  <si>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</si>
  <si>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</si>
  <si>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</si>
  <si>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</si>
  <si>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</si>
  <si>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</si>
  <si>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</si>
  <si>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</si>
  <si>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</si>
  <si>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</si>
  <si>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</si>
  <si>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</si>
  <si>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</si>
  <si>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</si>
  <si>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</si>
  <si>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</si>
  <si>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</si>
  <si>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</si>
  <si>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</si>
  <si>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</si>
  <si>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</si>
  <si>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</si>
  <si>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</si>
  <si>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</si>
  <si>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</si>
  <si>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</si>
  <si>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</si>
  <si>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</si>
  <si>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</si>
  <si>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</si>
  <si>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</si>
  <si>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</si>
  <si>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</si>
  <si>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</si>
  <si>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</si>
  <si>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</si>
  <si>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</si>
  <si>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</si>
  <si>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</si>
  <si>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</si>
  <si>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</si>
  <si>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</si>
  <si>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</si>
  <si>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</si>
  <si>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</si>
  <si>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</si>
  <si>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</si>
  <si>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</si>
  <si>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</si>
  <si>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</si>
  <si>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</si>
  <si>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</si>
  <si>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</si>
  <si>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</si>
  <si>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</si>
  <si>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</si>
  <si>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</si>
  <si>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</si>
  <si>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</si>
  <si>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</si>
  <si>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</si>
  <si>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</si>
  <si>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</si>
  <si>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</si>
  <si>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</si>
  <si>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</si>
  <si>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</si>
  <si>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</si>
  <si>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</si>
  <si>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</si>
  <si>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</si>
  <si>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</si>
  <si>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</si>
  <si>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</si>
  <si>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</si>
  <si>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</si>
  <si>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</si>
  <si>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</si>
  <si>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</si>
  <si>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</si>
  <si>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</si>
  <si>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</si>
  <si>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</si>
  <si>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</si>
  <si>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</si>
  <si>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</si>
  <si>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</si>
  <si>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</si>
  <si>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</si>
  <si>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</si>
  <si>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</si>
  <si>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</si>
  <si>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</si>
  <si>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</si>
  <si>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</si>
  <si>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</si>
  <si>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</si>
  <si>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</si>
  <si>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</si>
  <si>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</si>
  <si>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</si>
  <si>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</si>
  <si>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</si>
  <si>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</si>
  <si>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</si>
  <si>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</si>
  <si>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</si>
  <si>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</si>
  <si>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</si>
  <si>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</si>
  <si>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</si>
  <si>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</si>
  <si>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</si>
  <si>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</si>
  <si>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</si>
  <si>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</si>
  <si>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</si>
  <si>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</si>
  <si>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</si>
  <si>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</si>
  <si>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</si>
  <si>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</si>
  <si>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</si>
  <si>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</si>
  <si>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</si>
  <si>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</si>
  <si>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</si>
  <si>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</si>
  <si>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</si>
  <si>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</si>
  <si>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</si>
  <si>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</si>
  <si>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</si>
  <si>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</si>
  <si>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</si>
  <si>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</si>
  <si>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</si>
  <si>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</si>
  <si>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</si>
  <si>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</si>
  <si>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</si>
  <si>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</si>
  <si>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</si>
  <si>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</si>
  <si>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</si>
  <si>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</si>
  <si>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</si>
  <si>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</si>
  <si>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</si>
  <si>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</si>
  <si>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</si>
  <si>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</si>
  <si>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</si>
  <si>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</si>
  <si>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</si>
  <si>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</si>
  <si>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</si>
  <si>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</si>
  <si>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</si>
  <si>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</si>
  <si>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</si>
  <si>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</si>
  <si>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</si>
  <si>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</si>
  <si>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</si>
  <si>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</si>
  <si>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</si>
  <si>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</si>
  <si>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</si>
  <si>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</si>
  <si>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</si>
  <si>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</si>
  <si>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</si>
  <si>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</si>
  <si>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</si>
  <si>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</si>
  <si>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</si>
  <si>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</si>
  <si>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</si>
  <si>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</si>
  <si>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</si>
  <si>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</si>
  <si>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</si>
  <si>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</si>
  <si>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</si>
  <si>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</si>
  <si>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</si>
  <si>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</si>
  <si>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</si>
  <si>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</si>
  <si>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</si>
  <si>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</si>
  <si>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</si>
  <si>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</si>
  <si>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</si>
  <si>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</si>
  <si>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</si>
  <si>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</si>
  <si>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</si>
  <si>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</si>
  <si>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</si>
  <si>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</si>
  <si>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</si>
  <si>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</si>
  <si>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</si>
  <si>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</si>
  <si>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</si>
  <si>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</si>
  <si>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</si>
  <si>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</si>
  <si>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</si>
  <si>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</si>
  <si>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</si>
  <si>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</si>
  <si>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</si>
  <si>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</si>
  <si>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</si>
  <si>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</si>
  <si>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</si>
  <si>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</si>
  <si>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</si>
  <si>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</si>
  <si>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</si>
  <si>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</si>
  <si>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</si>
  <si>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</si>
  <si>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</si>
  <si>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</si>
  <si>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</si>
  <si>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</si>
  <si>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</si>
  <si>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</si>
  <si>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</si>
  <si>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</si>
  <si>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</si>
  <si>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</si>
  <si>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</si>
  <si>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</si>
  <si>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</si>
  <si>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</si>
  <si>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</si>
  <si>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</si>
  <si>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</si>
  <si>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</si>
  <si>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</si>
  <si>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</si>
  <si>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</si>
  <si>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</si>
  <si>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</si>
  <si>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</si>
  <si>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</si>
  <si>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</si>
  <si>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</si>
  <si>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</si>
  <si>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</si>
  <si>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</si>
  <si>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</si>
  <si>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</si>
  <si>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</si>
  <si>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</si>
  <si>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</si>
  <si>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</si>
  <si>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</si>
  <si>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</si>
  <si>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</si>
  <si>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</si>
  <si>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</si>
  <si>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</si>
  <si>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</si>
  <si>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</si>
  <si>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</si>
  <si>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</si>
  <si>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</si>
  <si>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</si>
  <si>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</si>
  <si>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</si>
  <si>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</si>
  <si>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</si>
  <si>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</si>
  <si>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</si>
  <si>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</si>
  <si>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</si>
  <si>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</si>
  <si>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</si>
  <si>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</si>
  <si>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</si>
  <si>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</si>
  <si>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</si>
  <si>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</si>
  <si>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</si>
  <si>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</si>
  <si>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</si>
  <si>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</si>
  <si>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</si>
  <si>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</si>
  <si>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</si>
  <si>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</si>
  <si>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</si>
  <si>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</si>
  <si>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</si>
  <si>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</si>
  <si>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</si>
  <si>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</si>
  <si>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</si>
  <si>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</si>
  <si>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</si>
  <si>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</si>
  <si>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</si>
  <si>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</si>
  <si>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</si>
  <si>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</si>
  <si>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</si>
  <si>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</si>
  <si>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</si>
  <si>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</si>
  <si>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</si>
  <si>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</si>
  <si>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</si>
  <si>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</si>
  <si>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</si>
  <si>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</si>
  <si>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</si>
  <si>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</si>
  <si>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</si>
  <si>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</si>
  <si>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</si>
  <si>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</si>
  <si>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</si>
  <si>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</si>
  <si>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</si>
  <si>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</si>
  <si>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</si>
  <si>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</si>
  <si>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</si>
  <si>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</si>
  <si>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</si>
  <si>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</si>
  <si>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</si>
  <si>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</si>
  <si>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</si>
  <si>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</si>
  <si>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</si>
  <si>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</si>
  <si>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</si>
  <si>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</si>
  <si>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</si>
  <si>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</si>
  <si>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</si>
  <si>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</si>
  <si>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</si>
  <si>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</si>
  <si>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</si>
  <si>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</si>
  <si>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</si>
  <si>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</si>
  <si>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</si>
  <si>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</si>
  <si>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</si>
  <si>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</si>
  <si>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</si>
  <si>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</si>
  <si>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</si>
  <si>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</si>
  <si>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</si>
  <si>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</si>
  <si>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</si>
  <si>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</si>
  <si>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</si>
  <si>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</si>
  <si>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</si>
  <si>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</si>
  <si>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</si>
  <si>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</si>
  <si>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</si>
  <si>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</si>
  <si>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</si>
  <si>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</si>
  <si>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</si>
  <si>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</si>
  <si>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</si>
  <si>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</si>
  <si>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</si>
  <si>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</si>
  <si>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</si>
  <si>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</si>
  <si>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</si>
  <si>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</si>
  <si>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</si>
  <si>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</si>
  <si>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</si>
  <si>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</si>
  <si>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</si>
  <si>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</si>
  <si>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</si>
  <si>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</si>
  <si>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</si>
  <si>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</si>
  <si>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</si>
  <si>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</si>
  <si>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</si>
  <si>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</si>
  <si>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</si>
  <si>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</si>
  <si>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</si>
  <si>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</si>
  <si>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</si>
  <si>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</si>
  <si>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</si>
  <si>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</si>
  <si>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</si>
  <si>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</si>
  <si>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</si>
  <si>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</si>
  <si>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</si>
  <si>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</si>
  <si>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</si>
  <si>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</si>
  <si>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</si>
  <si>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</si>
  <si>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</si>
  <si>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</si>
  <si>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</si>
  <si>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</si>
  <si>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</si>
  <si>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</si>
  <si>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</si>
  <si>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</si>
  <si>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</si>
  <si>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</si>
  <si>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</si>
  <si>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</si>
  <si>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</si>
  <si>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</si>
  <si>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</si>
  <si>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</si>
  <si>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</si>
  <si>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</si>
  <si>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</si>
  <si>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</si>
  <si>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</si>
  <si>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</si>
  <si>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</si>
  <si>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</si>
  <si>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</si>
  <si>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</si>
  <si>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</si>
  <si>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</si>
  <si>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</si>
  <si>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</si>
  <si>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</si>
  <si>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</si>
  <si>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</si>
  <si>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</si>
  <si>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</si>
  <si>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</si>
  <si>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</si>
  <si>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</si>
  <si>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</si>
  <si>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</si>
  <si>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</si>
  <si>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</si>
  <si>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</si>
  <si>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</si>
  <si>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</si>
  <si>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</si>
  <si>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</si>
  <si>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</si>
  <si>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</si>
  <si>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</si>
  <si>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</si>
  <si>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</si>
  <si>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</si>
  <si>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</si>
  <si>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</si>
  <si>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</si>
  <si>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</si>
  <si>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</si>
  <si>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</si>
  <si>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</si>
  <si>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</si>
  <si>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</si>
  <si>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</si>
  <si>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</si>
  <si>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</si>
  <si>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</si>
  <si>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</si>
  <si>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</si>
  <si>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</si>
  <si>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</si>
  <si>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</si>
  <si>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</si>
  <si>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</si>
  <si>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</si>
  <si>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</si>
  <si>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</si>
  <si>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</si>
  <si>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</si>
  <si>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</si>
  <si>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</si>
  <si>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</si>
  <si>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</si>
  <si>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</si>
  <si>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</si>
  <si>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</si>
  <si>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</si>
  <si>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</si>
  <si>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</si>
  <si>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</si>
  <si>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</si>
  <si>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</si>
  <si>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</si>
  <si>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</si>
  <si>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</si>
  <si>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</si>
  <si>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</si>
  <si>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</si>
  <si>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</si>
  <si>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</si>
  <si>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</si>
  <si>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</si>
  <si>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</si>
  <si>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</si>
  <si>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</si>
  <si>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</si>
  <si>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</si>
  <si>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</si>
  <si>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</si>
  <si>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</si>
  <si>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</si>
  <si>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</si>
  <si>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</si>
  <si>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</si>
  <si>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</si>
  <si>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</si>
  <si>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</si>
  <si>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</si>
  <si>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</si>
  <si>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</si>
  <si>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</si>
  <si>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</si>
  <si>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</si>
  <si>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</si>
  <si>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</si>
  <si>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</si>
  <si>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</si>
  <si>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</si>
  <si>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</si>
  <si>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</si>
  <si>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</si>
  <si>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</si>
  <si>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</si>
  <si>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</si>
  <si>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</si>
  <si>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</si>
  <si>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</si>
  <si>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</si>
  <si>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</si>
  <si>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</si>
  <si>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</si>
  <si>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</si>
  <si>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</si>
  <si>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</si>
  <si>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</si>
  <si>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</si>
  <si>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</si>
  <si>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</si>
  <si>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</si>
  <si>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</si>
  <si>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</si>
  <si>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</si>
  <si>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</si>
  <si>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</si>
  <si>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</si>
  <si>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</si>
  <si>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</si>
  <si>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</si>
  <si>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</si>
  <si>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</si>
  <si>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</si>
  <si>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</si>
  <si>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</si>
  <si>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</si>
  <si>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</si>
  <si>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</si>
  <si>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</si>
  <si>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</si>
  <si>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</si>
  <si>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</si>
  <si>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</si>
  <si>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</si>
  <si>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</si>
  <si>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</si>
  <si>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</si>
  <si>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</si>
  <si>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</si>
  <si>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</si>
  <si>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</si>
  <si>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</si>
  <si>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</si>
  <si>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</si>
  <si>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</si>
  <si>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</si>
  <si>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</si>
  <si>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</si>
  <si>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</si>
  <si>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</si>
  <si>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</si>
  <si>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</si>
  <si>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</si>
  <si>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</si>
  <si>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</si>
  <si>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</si>
  <si>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</si>
  <si>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</si>
  <si>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</si>
  <si>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</si>
  <si>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</si>
  <si>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</si>
  <si>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</si>
  <si>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</si>
  <si>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</si>
  <si>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</si>
  <si>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</si>
  <si>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</si>
  <si>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</si>
  <si>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</si>
  <si>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</si>
  <si>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</si>
  <si>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</si>
  <si>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</si>
  <si>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</si>
  <si>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</si>
  <si>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</si>
  <si>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</si>
  <si>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</si>
  <si>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</si>
  <si>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</si>
  <si>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</si>
  <si>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</si>
  <si>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</si>
  <si>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</si>
  <si>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</si>
  <si>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</si>
  <si>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</si>
  <si>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</si>
  <si>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</si>
  <si>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</si>
  <si>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</si>
  <si>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</si>
  <si>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</si>
  <si>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</si>
  <si>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</si>
  <si>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</si>
  <si>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</si>
  <si>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</si>
  <si>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</si>
  <si>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</si>
  <si>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</si>
  <si>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</si>
  <si>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</si>
  <si>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</si>
  <si>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</si>
  <si>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</si>
  <si>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</si>
  <si>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</si>
  <si>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</si>
  <si>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</si>
  <si>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</si>
  <si>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</si>
  <si>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</si>
  <si>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</si>
  <si>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</si>
  <si>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</si>
  <si>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</si>
  <si>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</si>
  <si>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</si>
  <si>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</si>
  <si>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</si>
  <si>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</si>
  <si>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</si>
  <si>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</si>
  <si>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</si>
  <si>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</si>
  <si>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</si>
  <si>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</si>
  <si>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</si>
  <si>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</si>
  <si>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</si>
  <si>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</si>
  <si>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</si>
  <si>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</si>
  <si>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</si>
  <si>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</si>
  <si>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</si>
  <si>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</si>
  <si>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</si>
  <si>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</si>
  <si>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</si>
  <si>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</si>
  <si>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</si>
  <si>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</si>
  <si>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</si>
  <si>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</si>
  <si>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</si>
  <si>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</si>
  <si>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</si>
  <si>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</si>
  <si>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</si>
  <si>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</si>
  <si>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</si>
  <si>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</si>
  <si>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</si>
  <si>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</si>
  <si>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</si>
  <si>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</si>
  <si>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</si>
  <si>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</si>
  <si>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</si>
  <si>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</si>
  <si>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</si>
  <si>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</si>
  <si>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</si>
  <si>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</si>
  <si>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</si>
  <si>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</si>
  <si>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</si>
  <si>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</si>
  <si>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</si>
  <si>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</si>
  <si>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</si>
  <si>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</si>
  <si>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</si>
  <si>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</si>
  <si>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</si>
  <si>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</si>
  <si>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</si>
  <si>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</si>
  <si>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</si>
  <si>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</si>
  <si>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</si>
  <si>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</si>
  <si>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</si>
  <si>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</si>
  <si>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</si>
  <si>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</si>
  <si>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</si>
  <si>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</si>
  <si>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</si>
  <si>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</si>
  <si>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</si>
  <si>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</si>
  <si>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</si>
  <si>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</si>
  <si>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</si>
  <si>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</si>
  <si>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</si>
  <si>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</si>
  <si>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</si>
  <si>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</si>
  <si>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</si>
  <si>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</si>
  <si>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</si>
  <si>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</si>
  <si>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</si>
  <si>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</si>
  <si>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</si>
  <si>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</si>
  <si>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</si>
  <si>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</si>
  <si>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</si>
  <si>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</si>
  <si>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</si>
  <si>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</si>
  <si>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</si>
  <si>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</si>
  <si>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</si>
  <si>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</si>
  <si>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</si>
  <si>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</si>
  <si>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</si>
  <si>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</si>
  <si>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</si>
  <si>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</si>
  <si>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</si>
  <si>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</si>
  <si>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</si>
  <si>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</si>
  <si>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</si>
  <si>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</si>
  <si>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</si>
  <si>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</si>
  <si>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</si>
  <si>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</si>
  <si>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</si>
  <si>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</si>
  <si>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</si>
  <si>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</si>
  <si>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</si>
  <si>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</si>
  <si>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</si>
  <si>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</si>
  <si>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</si>
  <si>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</si>
  <si>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</si>
  <si>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</si>
  <si>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</si>
  <si>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</si>
  <si>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</si>
  <si>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</si>
  <si>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</si>
  <si>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</si>
  <si>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</si>
  <si>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</si>
  <si>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</si>
  <si>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</si>
  <si>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</si>
  <si>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</si>
  <si>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</si>
  <si>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</si>
  <si>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</si>
  <si>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</si>
  <si>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</si>
  <si>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</si>
  <si>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</si>
  <si>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</si>
  <si>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</si>
  <si>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</si>
  <si>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</si>
  <si>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</si>
  <si>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</si>
  <si>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</si>
  <si>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</si>
  <si>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</si>
  <si>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</si>
  <si>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</si>
  <si>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</si>
  <si>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</si>
  <si>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</si>
  <si>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</si>
  <si>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</si>
  <si>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</si>
  <si>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</si>
  <si>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</si>
  <si>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</si>
  <si>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</si>
  <si>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</si>
  <si>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</si>
  <si>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</si>
  <si>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</si>
  <si>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</si>
  <si>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</si>
  <si>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</si>
  <si>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</si>
  <si>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</si>
  <si>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</si>
  <si>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</si>
  <si>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</si>
  <si>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</si>
  <si>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</si>
  <si>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</si>
  <si>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</si>
  <si>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</si>
  <si>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</si>
  <si>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</si>
  <si>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</si>
  <si>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</si>
  <si>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</si>
  <si>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</si>
  <si>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</si>
  <si>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</si>
  <si>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</si>
  <si>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</si>
  <si>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</si>
  <si>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</si>
  <si>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</si>
  <si>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</si>
  <si>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</si>
  <si>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</si>
  <si>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</si>
  <si>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</si>
  <si>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</si>
  <si>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</si>
  <si>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</si>
  <si>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</si>
  <si>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</si>
  <si>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</si>
  <si>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</si>
  <si>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</si>
  <si>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</si>
  <si>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</si>
  <si>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</si>
  <si>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</si>
  <si>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</si>
  <si>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</si>
  <si>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</si>
  <si>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</si>
  <si>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</si>
  <si>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</si>
  <si>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</si>
  <si>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</si>
  <si>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</si>
  <si>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</si>
  <si>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</si>
  <si>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</si>
  <si>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</si>
  <si>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</si>
  <si>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</si>
  <si>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</si>
  <si>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</si>
  <si>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</si>
  <si>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</si>
  <si>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</si>
  <si>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</si>
  <si>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</si>
  <si>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</si>
  <si>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</si>
  <si>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</si>
  <si>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</si>
  <si>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</si>
  <si>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</si>
  <si>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</si>
  <si>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</si>
  <si>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</si>
  <si>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</si>
  <si>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</si>
  <si>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</si>
  <si>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</si>
  <si>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</si>
  <si>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</si>
  <si>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</si>
  <si>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</si>
  <si>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</si>
  <si>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</si>
  <si>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</si>
  <si>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</si>
  <si>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</si>
  <si>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</si>
  <si>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</si>
  <si>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</si>
  <si>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</si>
  <si>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</si>
  <si>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</si>
  <si>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</si>
  <si>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</si>
  <si>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</si>
  <si>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</si>
  <si>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</si>
  <si>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</si>
  <si>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</si>
  <si>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</si>
  <si>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</si>
  <si>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</si>
  <si>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</si>
  <si>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</si>
  <si>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</si>
  <si>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</si>
  <si>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</si>
  <si>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</si>
  <si>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</si>
  <si>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</si>
  <si>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</si>
  <si>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</si>
  <si>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</si>
  <si>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</si>
  <si>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</si>
  <si>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</si>
  <si>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</si>
  <si>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</si>
  <si>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</si>
  <si>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</si>
  <si>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</si>
  <si>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</si>
  <si>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</si>
  <si>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</si>
  <si>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</si>
  <si>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</si>
  <si>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</si>
  <si>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</si>
  <si>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</si>
  <si>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</si>
  <si>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</si>
  <si>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</si>
  <si>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</si>
  <si>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</si>
  <si>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</si>
  <si>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</si>
  <si>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</si>
  <si>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</si>
  <si>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</si>
  <si>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</si>
  <si>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</si>
  <si>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</si>
  <si>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</si>
  <si>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</si>
  <si>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</si>
  <si>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</si>
  <si>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</si>
  <si>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</si>
  <si>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</si>
  <si>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</si>
  <si>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</si>
  <si>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</si>
  <si>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</si>
  <si>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</si>
  <si>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</si>
  <si>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</si>
  <si>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</si>
  <si>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</si>
  <si>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</si>
  <si>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</si>
  <si>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</si>
  <si>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</si>
  <si>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</si>
  <si>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</si>
  <si>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</si>
  <si>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</si>
  <si>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</si>
  <si>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</si>
  <si>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</si>
  <si>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</si>
  <si>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</si>
  <si>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</si>
  <si>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</si>
  <si>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</si>
  <si>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</si>
  <si>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</si>
  <si>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</si>
  <si>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</si>
  <si>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</si>
  <si>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</si>
  <si>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</si>
  <si>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</si>
  <si>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</si>
  <si>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</si>
  <si>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</si>
  <si>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</si>
  <si>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</si>
  <si>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</si>
  <si>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</si>
  <si>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</si>
  <si>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</si>
  <si>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</si>
  <si>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</si>
  <si>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</si>
  <si>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</si>
  <si>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</si>
  <si>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</si>
  <si>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</si>
  <si>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</si>
  <si>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</si>
  <si>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</si>
  <si>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</si>
  <si>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</si>
  <si>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</si>
  <si>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</si>
  <si>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</si>
  <si>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</si>
  <si>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</si>
  <si>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</si>
  <si>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</si>
  <si>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</si>
  <si>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</si>
  <si>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</si>
  <si>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</si>
  <si>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</si>
  <si>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</si>
  <si>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</si>
  <si>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</si>
  <si>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</si>
  <si>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</si>
  <si>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</si>
  <si>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</si>
  <si>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</si>
  <si>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</si>
  <si>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</si>
  <si>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</si>
  <si>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</si>
  <si>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</si>
  <si>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</si>
  <si>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</si>
  <si>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</si>
  <si>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</si>
  <si>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</si>
  <si>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</si>
  <si>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</si>
  <si>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</si>
  <si>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</si>
  <si>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</si>
  <si>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</si>
  <si>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</si>
  <si>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</si>
  <si>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</si>
  <si>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</si>
  <si>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</si>
  <si>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</si>
  <si>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</si>
  <si>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</si>
  <si>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</si>
  <si>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</si>
  <si>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</si>
  <si>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</si>
  <si>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</si>
  <si>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</si>
  <si>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</si>
  <si>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</si>
  <si>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</si>
  <si>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</si>
  <si>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</si>
  <si>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</si>
  <si>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</si>
  <si>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</si>
  <si>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</si>
  <si>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</si>
  <si>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</si>
  <si>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</si>
  <si>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</si>
  <si>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</si>
  <si>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</si>
  <si>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</si>
  <si>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</si>
  <si>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</si>
  <si>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</si>
  <si>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</si>
  <si>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</si>
  <si>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</si>
  <si>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</si>
  <si>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</si>
  <si>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</si>
  <si>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</si>
  <si>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</si>
  <si>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</si>
  <si>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</si>
  <si>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</si>
  <si>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</si>
  <si>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</si>
  <si>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</si>
  <si>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</si>
  <si>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</si>
  <si>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</si>
  <si>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</si>
  <si>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</si>
  <si>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</si>
  <si>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</si>
  <si>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</si>
  <si>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</si>
  <si>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</si>
  <si>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</si>
  <si>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</si>
  <si>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</si>
  <si>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</si>
  <si>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</si>
  <si>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</si>
  <si>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</si>
  <si>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</si>
  <si>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</si>
  <si>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</si>
  <si>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</si>
  <si>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</si>
  <si>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</si>
  <si>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</si>
  <si>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</si>
  <si>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</si>
  <si>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</si>
  <si>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</si>
  <si>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</si>
  <si>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</si>
  <si>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</si>
  <si>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</si>
  <si>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</si>
  <si>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</si>
  <si>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</si>
  <si>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</si>
  <si>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</si>
  <si>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</si>
  <si>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</si>
  <si>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</si>
  <si>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</si>
  <si>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</si>
  <si>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</si>
  <si>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</si>
  <si>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</si>
  <si>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</si>
  <si>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</si>
  <si>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</si>
  <si>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</si>
  <si>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</si>
  <si>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</si>
  <si>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</si>
  <si>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</si>
  <si>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</si>
  <si>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</si>
  <si>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</si>
  <si>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</si>
  <si>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</si>
  <si>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</si>
  <si>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</si>
  <si>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</si>
  <si>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</si>
  <si>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</si>
  <si>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</si>
  <si>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</si>
  <si>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</si>
  <si>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</si>
  <si>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</si>
  <si>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</si>
  <si>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</si>
  <si>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</si>
  <si>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</si>
  <si>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</si>
  <si>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</si>
  <si>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</si>
  <si>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</si>
  <si>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</si>
  <si>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</si>
  <si>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</si>
  <si>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</si>
  <si>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</si>
  <si>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</si>
  <si>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</si>
  <si>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</si>
  <si>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</si>
  <si>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</si>
  <si>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</si>
  <si>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</si>
  <si>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</si>
  <si>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</si>
  <si>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</si>
  <si>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</si>
  <si>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</si>
  <si>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</si>
  <si>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</si>
  <si>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</si>
  <si>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</si>
  <si>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</si>
  <si>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</si>
  <si>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</si>
  <si>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</si>
  <si>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</si>
  <si>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</si>
  <si>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</si>
  <si>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</si>
  <si>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</si>
  <si>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</si>
  <si>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</si>
  <si>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</si>
  <si>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</si>
  <si>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</si>
  <si>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</si>
  <si>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</si>
  <si>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</si>
  <si>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</si>
  <si>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</si>
  <si>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</si>
  <si>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</si>
  <si>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</si>
  <si>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</si>
  <si>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</si>
  <si>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</si>
  <si>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</si>
  <si>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</si>
  <si>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</si>
  <si>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</si>
  <si>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</si>
  <si>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</si>
  <si>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</si>
  <si>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</si>
  <si>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</si>
  <si>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</si>
  <si>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</si>
  <si>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</si>
  <si>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</si>
  <si>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</si>
  <si>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</si>
  <si>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</si>
  <si>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</si>
  <si>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</si>
  <si>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</si>
  <si>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</si>
  <si>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</si>
  <si>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</si>
  <si>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</si>
  <si>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</si>
  <si>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</si>
  <si>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</si>
  <si>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</si>
  <si>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</si>
  <si>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</si>
  <si>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</si>
  <si>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</si>
  <si>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</si>
  <si>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</si>
  <si>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</si>
  <si>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</si>
  <si>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</si>
  <si>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</si>
  <si>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</si>
  <si>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</si>
  <si>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</si>
  <si>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</si>
  <si>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</si>
  <si>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</si>
  <si>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</si>
  <si>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</si>
  <si>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</si>
  <si>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</si>
  <si>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</si>
  <si>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</si>
  <si>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</si>
  <si>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</si>
  <si>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</si>
  <si>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</si>
  <si>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</si>
  <si>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</si>
  <si>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</si>
  <si>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</si>
  <si>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</si>
  <si>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</si>
  <si>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</si>
  <si>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</si>
  <si>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</si>
  <si>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</si>
  <si>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</si>
  <si>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</si>
  <si>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</si>
  <si>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</si>
  <si>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</si>
  <si>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</si>
  <si>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</si>
  <si>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</si>
  <si>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</si>
  <si>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</si>
  <si>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</si>
  <si>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</si>
  <si>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</si>
  <si>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</si>
  <si>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</si>
  <si>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</si>
  <si>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</si>
  <si>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</si>
  <si>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</si>
  <si>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</si>
  <si>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</si>
  <si>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</si>
  <si>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</si>
  <si>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</si>
  <si>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</si>
  <si>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</si>
  <si>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</si>
  <si>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</si>
  <si>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</si>
  <si>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</si>
  <si>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</si>
  <si>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</si>
  <si>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</si>
  <si>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</si>
  <si>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</si>
  <si>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</si>
  <si>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</si>
  <si>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</si>
  <si>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</si>
  <si>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</si>
  <si>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</si>
  <si>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</si>
  <si>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</si>
  <si>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</si>
  <si>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</si>
  <si>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</si>
  <si>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</si>
  <si>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</si>
  <si>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</si>
  <si>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</si>
  <si>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</si>
  <si>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</si>
  <si>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</si>
  <si>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</si>
  <si>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</si>
  <si>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</si>
  <si>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</si>
  <si>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</si>
  <si>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</si>
  <si>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</si>
  <si>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</si>
  <si>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</si>
  <si>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</si>
  <si>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</si>
  <si>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</si>
  <si>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</si>
  <si>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</si>
  <si>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</si>
  <si>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</si>
  <si>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</si>
  <si>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</si>
  <si>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</si>
  <si>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</si>
  <si>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</si>
  <si>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</si>
  <si>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</si>
  <si>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</si>
  <si>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</si>
  <si>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</si>
  <si>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</si>
  <si>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</si>
  <si>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</si>
  <si>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</si>
  <si>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</si>
  <si>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</si>
  <si>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</si>
  <si>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</si>
  <si>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</si>
  <si>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</si>
  <si>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</si>
  <si>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</si>
  <si>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</si>
  <si>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</si>
  <si>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</si>
  <si>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</si>
  <si>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</si>
  <si>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</si>
  <si>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</si>
  <si>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</si>
  <si>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</si>
  <si>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</si>
  <si>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</si>
  <si>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</si>
  <si>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</si>
  <si>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</si>
  <si>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</si>
  <si>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</si>
  <si>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</si>
  <si>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</si>
  <si>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</si>
  <si>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</si>
  <si>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</si>
  <si>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</si>
  <si>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</si>
  <si>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</si>
  <si>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</si>
  <si>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</si>
  <si>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</si>
  <si>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</si>
  <si>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</si>
  <si>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</si>
  <si>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</si>
  <si>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</si>
  <si>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</si>
  <si>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</si>
  <si>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</si>
  <si>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</si>
  <si>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</si>
  <si>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</si>
  <si>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</si>
  <si>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</si>
  <si>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</si>
  <si>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</si>
  <si>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</si>
  <si>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</si>
  <si>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</si>
  <si>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</si>
  <si>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</si>
  <si>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</si>
  <si>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</si>
  <si>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</si>
  <si>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</si>
  <si>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</si>
  <si>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</si>
  <si>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</si>
  <si>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</si>
  <si>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</si>
  <si>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</si>
  <si>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</si>
  <si>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</si>
  <si>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</si>
  <si>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</si>
  <si>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</si>
  <si>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</si>
  <si>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</si>
  <si>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</si>
  <si>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</si>
  <si>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</si>
  <si>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</si>
  <si>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</si>
  <si>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</si>
  <si>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</si>
  <si>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</si>
  <si>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</si>
  <si>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</si>
  <si>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</si>
  <si>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</si>
  <si>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</si>
  <si>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</si>
  <si>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</si>
  <si>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</si>
  <si>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</si>
  <si>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</si>
  <si>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</si>
  <si>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</si>
  <si>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</si>
  <si>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</si>
  <si>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</si>
  <si>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</si>
  <si>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</si>
  <si>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</si>
  <si>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</si>
  <si>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</si>
  <si>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</si>
  <si>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</si>
  <si>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</si>
  <si>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</si>
  <si>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</si>
  <si>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</si>
  <si>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</si>
  <si>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</si>
  <si>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</si>
  <si>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</si>
  <si>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</si>
  <si>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</si>
  <si>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</si>
  <si>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</si>
  <si>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</si>
  <si>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</si>
  <si>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</si>
  <si>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</si>
  <si>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</si>
  <si>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</si>
  <si>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</si>
  <si>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</si>
  <si>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</si>
  <si>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</si>
  <si>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</si>
  <si>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</si>
  <si>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</si>
  <si>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</si>
  <si>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</si>
  <si>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</si>
  <si>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</si>
  <si>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</si>
  <si>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</si>
  <si>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</si>
  <si>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</si>
  <si>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</si>
  <si>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</si>
  <si>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</si>
  <si>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</si>
  <si>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</si>
  <si>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</si>
  <si>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</si>
  <si>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</si>
  <si>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</si>
  <si>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</si>
  <si>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</si>
  <si>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</si>
  <si>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</si>
  <si>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</si>
  <si>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</si>
  <si>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</si>
  <si>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</si>
  <si>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</si>
  <si>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</si>
  <si>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</si>
  <si>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</si>
  <si>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</si>
  <si>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</si>
  <si>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</si>
  <si>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</si>
  <si>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</si>
  <si>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</si>
  <si>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</si>
  <si>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</si>
  <si>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</si>
  <si>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</si>
  <si>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</si>
  <si>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</si>
  <si>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</si>
  <si>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</si>
  <si>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</si>
  <si>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</si>
  <si>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</si>
  <si>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</si>
  <si>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</si>
  <si>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</si>
  <si>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</si>
  <si>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</si>
  <si>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</si>
  <si>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</si>
  <si>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</si>
  <si>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</si>
  <si>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</si>
  <si>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</si>
  <si>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</si>
  <si>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</si>
  <si>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</si>
  <si>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</si>
  <si>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</si>
  <si>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</si>
  <si>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</si>
  <si>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</si>
  <si>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</si>
  <si>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</si>
  <si>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</si>
  <si>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</si>
  <si>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</si>
  <si>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</si>
  <si>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</si>
  <si>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</si>
  <si>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</si>
  <si>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</si>
  <si>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</si>
  <si>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</si>
  <si>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</si>
  <si>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</si>
  <si>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</si>
  <si>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</si>
  <si>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</si>
  <si>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</si>
  <si>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</si>
  <si>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</si>
  <si>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</si>
  <si>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</si>
  <si>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</si>
  <si>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</si>
  <si>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</si>
  <si>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</si>
  <si>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</si>
  <si>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</si>
  <si>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</si>
  <si>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</si>
  <si>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</si>
  <si>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</si>
  <si>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</si>
  <si>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</si>
  <si>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</si>
  <si>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</si>
  <si>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</si>
  <si>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</si>
  <si>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</si>
  <si>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</si>
  <si>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</si>
  <si>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</si>
  <si>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</si>
  <si>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</si>
  <si>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</si>
  <si>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</si>
  <si>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</si>
  <si>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</si>
  <si>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</si>
  <si>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</si>
  <si>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</si>
  <si>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</si>
  <si>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</si>
  <si>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</si>
  <si>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</si>
  <si>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</si>
  <si>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</si>
  <si>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</si>
  <si>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</si>
  <si>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</si>
  <si>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</si>
  <si>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</si>
  <si>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</si>
  <si>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</si>
  <si>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</si>
  <si>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</si>
  <si>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</si>
  <si>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</si>
  <si>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</si>
  <si>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</si>
  <si>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</si>
  <si>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</si>
  <si>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</si>
  <si>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</si>
  <si>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</si>
  <si>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</si>
  <si>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</si>
  <si>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</si>
  <si>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</si>
  <si>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</si>
  <si>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</si>
  <si>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</si>
  <si>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</si>
  <si>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</si>
  <si>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</si>
  <si>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</si>
  <si>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</si>
  <si>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</si>
  <si>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</si>
  <si>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</si>
  <si>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</si>
  <si>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</si>
  <si>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</si>
  <si>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</si>
  <si>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</si>
  <si>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</si>
  <si>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</si>
  <si>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</si>
  <si>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</si>
  <si>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</si>
  <si>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</si>
  <si>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</si>
  <si>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</si>
  <si>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</si>
  <si>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</si>
  <si>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</si>
  <si>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</si>
  <si>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</si>
  <si>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</si>
  <si>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</si>
  <si>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</si>
  <si>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</si>
  <si>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</si>
  <si>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</si>
  <si>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</si>
  <si>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</si>
  <si>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</si>
  <si>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</si>
  <si>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</si>
  <si>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</si>
  <si>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</si>
  <si>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</si>
  <si>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</si>
  <si>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</si>
  <si>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</si>
  <si>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</si>
  <si>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</si>
  <si>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</si>
  <si>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</si>
  <si>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</si>
  <si>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</si>
  <si>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</si>
  <si>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</si>
  <si>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</si>
  <si>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</si>
  <si>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</si>
  <si>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</si>
  <si>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</si>
  <si>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</si>
  <si>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</si>
  <si>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</si>
  <si>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</si>
  <si>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</si>
  <si>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</si>
  <si>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</si>
  <si>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</si>
  <si>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</si>
  <si>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</si>
  <si>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</si>
  <si>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</si>
  <si>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</si>
  <si>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</si>
  <si>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</si>
  <si>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</si>
  <si>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</si>
  <si>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</si>
  <si>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</si>
  <si>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</si>
  <si>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</si>
  <si>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</si>
  <si>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</si>
  <si>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</si>
  <si>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</si>
  <si>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</si>
  <si>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</si>
  <si>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</si>
  <si>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</si>
  <si>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</si>
  <si>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</si>
  <si>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</si>
  <si>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</si>
  <si>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</si>
  <si>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</si>
  <si>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</si>
  <si>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</si>
  <si>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</si>
  <si>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</si>
  <si>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</si>
  <si>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</si>
  <si>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</si>
  <si>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</si>
  <si>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</si>
  <si>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</si>
  <si>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</si>
  <si>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</si>
  <si>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</si>
  <si>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</si>
  <si>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</si>
  <si>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</si>
  <si>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</si>
  <si>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</si>
  <si>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</si>
  <si>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</si>
  <si>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</si>
  <si>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</si>
  <si>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</si>
  <si>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</si>
  <si>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</si>
  <si>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</si>
  <si>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</si>
  <si>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</si>
  <si>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</si>
  <si>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</si>
  <si>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</si>
  <si>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</si>
  <si>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</si>
  <si>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</si>
  <si>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</si>
  <si>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</si>
  <si>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</si>
  <si>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</si>
  <si>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</si>
  <si>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</si>
  <si>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</si>
  <si>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</si>
  <si>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</si>
  <si>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</si>
  <si>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</si>
  <si>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</si>
  <si>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</si>
  <si>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</si>
  <si>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</si>
  <si>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</si>
  <si>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</si>
  <si>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</si>
  <si>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</si>
  <si>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</si>
  <si>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</si>
  <si>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</si>
  <si>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</si>
  <si>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</si>
  <si>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</si>
  <si>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</si>
  <si>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</si>
  <si>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</si>
  <si>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</si>
  <si>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</si>
  <si>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</si>
  <si>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</si>
  <si>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</si>
  <si>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</si>
  <si>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</si>
  <si>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</si>
  <si>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</si>
  <si>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</si>
  <si>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</si>
  <si>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</si>
  <si>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</si>
  <si>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</si>
  <si>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</si>
  <si>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</si>
  <si>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</si>
  <si>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</si>
  <si>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</si>
  <si>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</si>
  <si>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</si>
  <si>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</si>
  <si>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</si>
  <si>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</si>
  <si>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</si>
  <si>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</si>
  <si>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</si>
  <si>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</si>
  <si>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</si>
  <si>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</si>
  <si>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</si>
  <si>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</si>
  <si>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</si>
  <si>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</si>
  <si>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</si>
  <si>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</si>
  <si>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</si>
  <si>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</si>
  <si>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</si>
  <si>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</si>
  <si>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</si>
  <si>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</si>
  <si>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</si>
  <si>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</si>
  <si>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</si>
  <si>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</si>
  <si>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</si>
  <si>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</si>
  <si>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</si>
  <si>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</si>
  <si>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</si>
  <si>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</si>
  <si>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</si>
  <si>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</si>
  <si>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</si>
  <si>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</si>
  <si>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</si>
  <si>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</si>
  <si>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</si>
  <si>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</si>
  <si>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</si>
  <si>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</si>
  <si>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</si>
  <si>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</si>
  <si>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</si>
  <si>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</si>
  <si>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</si>
  <si>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</si>
  <si>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</si>
  <si>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</si>
  <si>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</si>
  <si>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</si>
  <si>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</si>
  <si>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</si>
  <si>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</si>
  <si>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</si>
  <si>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</si>
  <si>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</si>
  <si>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</si>
  <si>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</si>
  <si>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</si>
  <si>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</si>
  <si>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</si>
  <si>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</si>
  <si>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</si>
  <si>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</si>
  <si>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</si>
  <si>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</si>
  <si>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</si>
  <si>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</si>
  <si>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</si>
  <si>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</si>
  <si>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</si>
  <si>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</si>
  <si>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</si>
  <si>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</si>
  <si>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</si>
  <si>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</si>
  <si>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</si>
  <si>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</si>
  <si>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</si>
  <si>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</si>
  <si>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</si>
  <si>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</si>
  <si>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</si>
  <si>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</si>
  <si>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</si>
  <si>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</si>
  <si>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</si>
  <si>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</si>
  <si>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</si>
  <si>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</si>
  <si>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</si>
  <si>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</si>
  <si>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</si>
  <si>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</si>
  <si>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</si>
  <si>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</si>
  <si>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</si>
  <si>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</si>
  <si>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</si>
  <si>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</si>
  <si>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</si>
  <si>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</si>
  <si>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</si>
  <si>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</si>
  <si>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</si>
  <si>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</si>
  <si>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</si>
  <si>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</si>
  <si>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</si>
  <si>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</si>
  <si>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</si>
  <si>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</si>
  <si>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</si>
  <si>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</si>
  <si>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</si>
  <si>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</si>
  <si>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</si>
  <si>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</si>
  <si>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</si>
  <si>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</si>
  <si>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</si>
  <si>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</si>
  <si>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</si>
  <si>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</si>
  <si>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</si>
  <si>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</si>
  <si>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</si>
  <si>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</si>
  <si>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</si>
  <si>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</si>
  <si>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</si>
  <si>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</si>
  <si>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</si>
  <si>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</si>
  <si>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</si>
  <si>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</si>
  <si>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</si>
  <si>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</si>
  <si>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</si>
  <si>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</si>
  <si>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</si>
  <si>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</si>
  <si>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</si>
  <si>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</si>
  <si>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</si>
  <si>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</si>
  <si>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</si>
  <si>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</si>
  <si>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</si>
  <si>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</si>
  <si>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</si>
  <si>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</si>
  <si>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</si>
  <si>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</si>
  <si>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</si>
  <si>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</si>
  <si>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</si>
  <si>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</si>
  <si>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</si>
  <si>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</si>
  <si>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</si>
  <si>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</si>
  <si>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</si>
  <si>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</si>
  <si>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</si>
  <si>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</si>
  <si>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</si>
  <si>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</si>
  <si>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</si>
  <si>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</si>
  <si>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</si>
  <si>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</si>
  <si>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</si>
  <si>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</si>
  <si>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</si>
  <si>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</si>
  <si>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</si>
  <si>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</si>
  <si>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</si>
  <si>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</si>
  <si>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</si>
  <si>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</si>
  <si>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</si>
  <si>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</si>
  <si>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</si>
  <si>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</si>
  <si>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</si>
  <si>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</si>
  <si>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</si>
  <si>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</si>
  <si>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</si>
  <si>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</si>
  <si>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</si>
  <si>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</si>
  <si>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</si>
  <si>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</si>
  <si>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</si>
  <si>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</si>
  <si>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</si>
  <si>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</si>
  <si>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</si>
  <si>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</si>
  <si>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</si>
  <si>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</si>
  <si>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</si>
  <si>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</si>
  <si>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</si>
  <si>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</si>
  <si>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</si>
  <si>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</si>
  <si>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</si>
  <si>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</si>
  <si>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</si>
  <si>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</si>
  <si>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</si>
  <si>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</si>
  <si>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</si>
  <si>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</si>
  <si>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</si>
  <si>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</si>
  <si>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</si>
  <si>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</si>
  <si>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</si>
  <si>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</si>
  <si>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</si>
  <si>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</si>
  <si>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</si>
  <si>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</si>
  <si>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</si>
  <si>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</si>
  <si>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</si>
  <si>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</si>
  <si>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</si>
  <si>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</si>
  <si>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</si>
  <si>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</si>
  <si>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</si>
  <si>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</si>
  <si>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</si>
  <si>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</si>
  <si>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</si>
  <si>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</si>
  <si>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</si>
  <si>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</si>
  <si>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</si>
  <si>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</si>
  <si>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</si>
  <si>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</si>
  <si>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</si>
  <si>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</si>
  <si>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</si>
  <si>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</si>
  <si>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</si>
  <si>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</si>
  <si>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</si>
  <si>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</si>
  <si>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</si>
  <si>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</si>
  <si>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</si>
  <si>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</si>
  <si>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</si>
  <si>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</si>
  <si>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</si>
  <si>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</si>
  <si>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</si>
  <si>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</si>
  <si>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</si>
  <si>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</si>
  <si>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</si>
  <si>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</si>
  <si>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</si>
  <si>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</si>
  <si>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</si>
  <si>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</si>
  <si>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</si>
  <si>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</si>
  <si>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</si>
  <si>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</si>
  <si>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</si>
  <si>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</si>
  <si>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</si>
  <si>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</si>
  <si>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</si>
  <si>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</si>
  <si>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</si>
  <si>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</si>
  <si>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</si>
  <si>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</si>
  <si>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</si>
  <si>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</si>
  <si>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</si>
  <si>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</si>
  <si>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</si>
  <si>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</si>
  <si>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</si>
  <si>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</si>
  <si>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</si>
  <si>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</si>
  <si>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</si>
  <si>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</si>
  <si>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</si>
  <si>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</si>
  <si>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</si>
  <si>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</si>
  <si>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</si>
  <si>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</si>
  <si>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</si>
  <si>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</si>
  <si>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</si>
  <si>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</si>
  <si>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</si>
  <si>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</si>
  <si>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</si>
  <si>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</si>
  <si>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</si>
  <si>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</si>
  <si>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</si>
  <si>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</si>
  <si>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</si>
  <si>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</si>
  <si>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</si>
  <si>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</si>
  <si>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</si>
  <si>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</si>
  <si>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</si>
  <si>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</si>
  <si>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</si>
  <si>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</si>
  <si>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</si>
  <si>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</si>
  <si>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</si>
  <si>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</si>
  <si>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</si>
  <si>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</si>
  <si>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</si>
  <si>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</si>
  <si>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</si>
  <si>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</si>
  <si>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</si>
  <si>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</si>
  <si>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</si>
  <si>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</si>
  <si>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</si>
  <si>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</si>
  <si>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</si>
  <si>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</si>
  <si>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</si>
  <si>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</si>
  <si>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</si>
  <si>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</si>
  <si>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</si>
  <si>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</si>
  <si>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</si>
  <si>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</si>
  <si>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</si>
  <si>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</si>
  <si>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</si>
  <si>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</si>
  <si>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</si>
  <si>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</si>
  <si>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</si>
  <si>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</si>
  <si>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</si>
  <si>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</si>
  <si>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</si>
  <si>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</si>
  <si>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</si>
  <si>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</si>
  <si>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</si>
  <si>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</si>
  <si>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</si>
  <si>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</si>
  <si>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</si>
  <si>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</si>
  <si>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</si>
  <si>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</si>
  <si>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</si>
  <si>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</si>
  <si>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</si>
  <si>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</si>
  <si>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</si>
  <si>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</si>
  <si>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</si>
  <si>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</si>
  <si>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</si>
  <si>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</si>
  <si>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</si>
  <si>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</si>
  <si>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</si>
  <si>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</si>
  <si>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</si>
  <si>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</si>
  <si>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</si>
  <si>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</si>
  <si>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</si>
  <si>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</si>
  <si>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</si>
  <si>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</si>
  <si>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</si>
  <si>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</si>
  <si>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</si>
  <si>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</si>
  <si>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</si>
  <si>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</si>
  <si>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</si>
  <si>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</si>
  <si>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</si>
  <si>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</si>
  <si>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</si>
  <si>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</si>
  <si>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</si>
  <si>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</si>
  <si>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</si>
  <si>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</si>
  <si>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</si>
  <si>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</si>
  <si>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</si>
  <si>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</si>
  <si>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</si>
  <si>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</si>
  <si>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</si>
  <si>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</si>
  <si>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</si>
  <si>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</si>
  <si>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</si>
  <si>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</si>
  <si>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</si>
  <si>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</si>
  <si>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</si>
  <si>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</si>
  <si>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</si>
  <si>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</si>
  <si>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</si>
  <si>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</si>
  <si>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</si>
  <si>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</si>
  <si>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</si>
  <si>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</si>
  <si>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</si>
  <si>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</si>
  <si>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</si>
  <si>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</si>
  <si>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</si>
  <si>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</si>
  <si>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</si>
  <si>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</si>
  <si>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</si>
  <si>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</si>
  <si>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</si>
  <si>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</si>
  <si>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</si>
  <si>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</si>
  <si>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</si>
  <si>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</si>
  <si>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</si>
  <si>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</si>
  <si>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</si>
  <si>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</si>
  <si>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</si>
  <si>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</si>
  <si>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</si>
  <si>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</si>
  <si>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</si>
  <si>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</si>
  <si>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</si>
  <si>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</si>
  <si>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</si>
  <si>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</si>
  <si>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</si>
  <si>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</si>
  <si>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</si>
  <si>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</si>
  <si>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</si>
  <si>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</si>
  <si>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</si>
  <si>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</si>
  <si>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</si>
  <si>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</si>
  <si>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</si>
  <si>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</si>
  <si>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</si>
  <si>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</si>
  <si>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</si>
  <si>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</si>
  <si>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</si>
  <si>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</si>
  <si>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</si>
  <si>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</si>
  <si>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</si>
  <si>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</si>
  <si>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</si>
  <si>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</si>
  <si>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</si>
  <si>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</si>
  <si>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</si>
  <si>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</si>
  <si>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</si>
  <si>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</si>
  <si>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</si>
  <si>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</si>
  <si>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</si>
  <si>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</si>
  <si>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</si>
  <si>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</si>
  <si>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</si>
  <si>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</si>
  <si>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</si>
  <si>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</si>
  <si>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</si>
  <si>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</si>
  <si>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</si>
  <si>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</si>
  <si>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</si>
  <si>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</si>
  <si>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</si>
  <si>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</si>
  <si>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</si>
  <si>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</si>
  <si>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</si>
  <si>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</si>
  <si>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</si>
  <si>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</si>
  <si>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</si>
  <si>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</si>
  <si>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</si>
  <si>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</si>
  <si>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</si>
  <si>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</si>
  <si>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</si>
  <si>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</si>
  <si>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</si>
  <si>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</si>
  <si>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</si>
  <si>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</si>
  <si>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</si>
  <si>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</si>
  <si>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</si>
  <si>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</si>
  <si>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</si>
  <si>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</si>
  <si>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</si>
  <si>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</si>
  <si>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</si>
  <si>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</si>
  <si>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</si>
  <si>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</si>
  <si>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</si>
  <si>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</si>
  <si>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</si>
  <si>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</si>
  <si>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</si>
  <si>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</si>
  <si>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</si>
  <si>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</si>
  <si>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</si>
  <si>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</si>
  <si>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</si>
  <si>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</si>
  <si>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</si>
  <si>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</si>
  <si>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</si>
  <si>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</si>
  <si>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</si>
  <si>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</si>
  <si>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</si>
  <si>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</si>
  <si>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</si>
  <si>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</si>
  <si>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</si>
  <si>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</si>
  <si>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</si>
  <si>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</si>
  <si>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</si>
  <si>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</si>
  <si>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</si>
  <si>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</si>
  <si>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</si>
  <si>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</si>
  <si>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</si>
  <si>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</si>
  <si>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</si>
  <si>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</si>
  <si>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</si>
  <si>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</si>
  <si>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</si>
  <si>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</si>
  <si>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</si>
  <si>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</si>
  <si>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</si>
  <si>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</si>
  <si>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</si>
  <si>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</si>
  <si>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</si>
  <si>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</si>
  <si>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</si>
  <si>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</si>
  <si>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</si>
  <si>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</si>
  <si>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</si>
  <si>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</si>
  <si>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</si>
  <si>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</si>
  <si>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</si>
  <si>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</si>
  <si>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</si>
  <si>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</si>
  <si>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</si>
  <si>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</si>
  <si>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</si>
  <si>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</si>
  <si>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</si>
  <si>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</si>
  <si>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</si>
  <si>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</si>
  <si>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</si>
  <si>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</si>
  <si>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</si>
  <si>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</si>
  <si>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</si>
  <si>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</si>
  <si>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</si>
  <si>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</si>
  <si>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</si>
  <si>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</si>
  <si>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</si>
  <si>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</si>
  <si>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</si>
  <si>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</si>
  <si>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</si>
  <si>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</si>
  <si>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</si>
  <si>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</si>
  <si>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</si>
  <si>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</si>
  <si>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</si>
  <si>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</si>
  <si>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</si>
  <si>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</si>
  <si>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</si>
  <si>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</si>
  <si>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</si>
  <si>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</si>
  <si>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</si>
  <si>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</si>
  <si>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</si>
  <si>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</si>
  <si>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</si>
  <si>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</si>
  <si>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</si>
  <si>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</si>
  <si>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</si>
  <si>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</si>
  <si>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</si>
  <si>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</si>
  <si>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</si>
  <si>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</si>
  <si>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</si>
  <si>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</si>
  <si>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</si>
  <si>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</si>
  <si>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</si>
  <si>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</si>
  <si>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</si>
  <si>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</si>
  <si>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</si>
  <si>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</si>
  <si>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</si>
  <si>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</si>
  <si>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</si>
  <si>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</si>
  <si>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</si>
  <si>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</si>
  <si>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</si>
  <si>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</si>
  <si>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</si>
  <si>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</si>
  <si>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</si>
  <si>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</si>
  <si>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</si>
  <si>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</si>
  <si>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</si>
  <si>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</si>
  <si>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</si>
  <si>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</si>
  <si>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</si>
  <si>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</si>
  <si>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</si>
  <si>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</si>
  <si>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</si>
  <si>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</si>
  <si>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</si>
  <si>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</si>
  <si>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</si>
  <si>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</si>
  <si>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</si>
  <si>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</si>
  <si>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</si>
  <si>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</si>
  <si>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</si>
  <si>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</si>
  <si>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</si>
  <si>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</si>
  <si>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</si>
  <si>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</si>
  <si>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</si>
  <si>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</si>
  <si>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</si>
  <si>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</si>
  <si>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</si>
  <si>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</si>
  <si>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</si>
  <si>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</si>
  <si>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</si>
  <si>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</si>
  <si>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</si>
  <si>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</si>
  <si>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</si>
  <si>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</si>
  <si>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</si>
  <si>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</si>
  <si>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</si>
  <si>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</si>
  <si>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</si>
  <si>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</si>
  <si>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</si>
  <si>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</si>
  <si>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</si>
  <si>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</si>
  <si>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</si>
  <si>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</si>
  <si>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</si>
  <si>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</si>
  <si>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</si>
  <si>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</si>
  <si>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</si>
  <si>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</si>
  <si>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</si>
  <si>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</si>
  <si>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</si>
  <si>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</si>
  <si>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</si>
  <si>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</si>
  <si>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</si>
  <si>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</si>
  <si>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</si>
  <si>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</si>
  <si>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</si>
  <si>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</si>
  <si>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</si>
  <si>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</si>
  <si>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</si>
  <si>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</si>
  <si>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</si>
  <si>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</si>
  <si>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</si>
  <si>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</si>
  <si>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</si>
  <si>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</si>
  <si>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</si>
  <si>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</si>
  <si>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</si>
  <si>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</si>
  <si>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</si>
  <si>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</si>
  <si>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</si>
  <si>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</si>
  <si>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</si>
  <si>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</si>
  <si>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</si>
  <si>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</si>
  <si>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</si>
  <si>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</si>
  <si>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</si>
  <si>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</si>
  <si>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</si>
  <si>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</si>
  <si>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</si>
  <si>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</si>
  <si>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</si>
  <si>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</si>
  <si>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</si>
  <si>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</si>
  <si>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</si>
  <si>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</si>
  <si>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</si>
  <si>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</si>
  <si>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</si>
  <si>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</si>
  <si>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</si>
  <si>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</si>
  <si>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</si>
  <si>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</si>
  <si>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</si>
  <si>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</si>
  <si>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</si>
  <si>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</si>
  <si>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</si>
  <si>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</si>
  <si>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</si>
  <si>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</si>
  <si>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</si>
  <si>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</si>
  <si>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</si>
  <si>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</si>
  <si>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</si>
  <si>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</si>
  <si>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</si>
  <si>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</si>
  <si>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</si>
  <si>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</si>
  <si>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</si>
  <si>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</si>
  <si>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</si>
  <si>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</si>
  <si>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</si>
  <si>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</si>
  <si>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</si>
  <si>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</si>
  <si>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</si>
  <si>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</si>
  <si>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</si>
  <si>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</si>
  <si>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</si>
  <si>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</si>
  <si>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</si>
  <si>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</si>
  <si>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</si>
  <si>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</si>
  <si>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</si>
  <si>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</si>
  <si>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</si>
  <si>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</si>
  <si>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</si>
  <si>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</si>
  <si>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</si>
  <si>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</si>
  <si>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</si>
  <si>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</si>
  <si>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</si>
  <si>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</si>
  <si>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</si>
  <si>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</si>
  <si>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</si>
  <si>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</si>
  <si>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</si>
  <si>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</si>
  <si>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</si>
  <si>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</si>
  <si>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</si>
  <si>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</si>
  <si>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</si>
  <si>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</si>
  <si>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</si>
  <si>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</si>
  <si>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</si>
  <si>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</si>
  <si>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</si>
  <si>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</si>
  <si>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</si>
  <si>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</si>
  <si>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</si>
  <si>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</si>
  <si>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</si>
  <si>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</si>
  <si>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</si>
  <si>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</si>
  <si>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</si>
  <si>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</si>
  <si>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</si>
  <si>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</si>
  <si>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</si>
  <si>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</si>
  <si>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</si>
  <si>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</si>
  <si>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</si>
  <si>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</si>
  <si>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</si>
  <si>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</si>
  <si>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</si>
  <si>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</si>
  <si>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</si>
  <si>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</si>
  <si>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</si>
  <si>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</si>
  <si>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</si>
  <si>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</si>
  <si>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</si>
  <si>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</si>
  <si>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</si>
  <si>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</si>
  <si>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</si>
  <si>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</si>
  <si>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</si>
  <si>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</si>
  <si>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</si>
  <si>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</si>
  <si>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</si>
  <si>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</si>
  <si>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</si>
  <si>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</si>
  <si>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</si>
  <si>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</si>
  <si>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</si>
  <si>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</si>
  <si>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</si>
  <si>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</si>
  <si>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</si>
  <si>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</si>
  <si>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</si>
  <si>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</si>
  <si>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</si>
  <si>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</si>
  <si>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</si>
  <si>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</si>
  <si>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</si>
  <si>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</si>
  <si>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</si>
  <si>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</si>
  <si>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</si>
  <si>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</si>
  <si>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</si>
  <si>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</si>
  <si>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</si>
  <si>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</si>
  <si>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</si>
  <si>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</si>
  <si>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</si>
  <si>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</si>
  <si>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</si>
  <si>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</si>
  <si>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</si>
  <si>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</si>
  <si>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</si>
  <si>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</si>
  <si>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</si>
  <si>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</si>
  <si>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</si>
  <si>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</si>
  <si>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</si>
  <si>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</si>
  <si>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</si>
  <si>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</si>
  <si>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</si>
  <si>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</si>
  <si>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</si>
  <si>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</si>
  <si>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</si>
  <si>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</si>
  <si>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</si>
  <si>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</si>
  <si>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</si>
  <si>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</si>
  <si>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</si>
  <si>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</si>
  <si>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</si>
  <si>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</si>
  <si>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</si>
  <si>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</si>
  <si>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</si>
  <si>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</si>
  <si>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</si>
  <si>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</si>
  <si>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</si>
  <si>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</si>
  <si>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</si>
  <si>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</si>
  <si>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</si>
  <si>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</si>
  <si>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</si>
  <si>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</si>
  <si>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</si>
  <si>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</si>
  <si>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</si>
  <si>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</si>
  <si>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</si>
  <si>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</si>
  <si>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</si>
  <si>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</si>
  <si>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</si>
  <si>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</si>
  <si>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</si>
  <si>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</si>
  <si>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</si>
  <si>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</si>
  <si>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</si>
  <si>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</si>
  <si>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</si>
  <si>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</si>
  <si>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</si>
  <si>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</si>
  <si>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</si>
  <si>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</si>
  <si>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</si>
  <si>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</si>
  <si>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</si>
  <si>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</si>
  <si>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</si>
  <si>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</si>
  <si>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</si>
  <si>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</si>
  <si>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</si>
  <si>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</si>
  <si>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</si>
  <si>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</si>
  <si>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</si>
  <si>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</si>
  <si>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</si>
  <si>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</si>
  <si>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</si>
  <si>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</si>
  <si>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</si>
  <si>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</si>
  <si>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</si>
  <si>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</si>
  <si>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</si>
  <si>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</si>
  <si>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</si>
  <si>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</si>
  <si>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</si>
  <si>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</si>
  <si>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</si>
  <si>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</si>
  <si>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</si>
  <si>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</si>
  <si>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</si>
  <si>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</si>
  <si>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</si>
  <si>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</si>
  <si>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</si>
  <si>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</si>
  <si>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</si>
  <si>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</si>
  <si>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</si>
  <si>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</si>
  <si>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</si>
  <si>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</si>
  <si>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</si>
  <si>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</si>
  <si>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</si>
  <si>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</si>
  <si>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</si>
  <si>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</si>
  <si>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</si>
  <si>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</si>
  <si>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</si>
  <si>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</si>
  <si>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</si>
  <si>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</si>
  <si>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</si>
  <si>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</si>
  <si>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</si>
  <si>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</si>
  <si>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</si>
  <si>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</si>
  <si>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</si>
  <si>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</si>
  <si>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</si>
  <si>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</si>
  <si>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</si>
  <si>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</si>
  <si>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</si>
  <si>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</si>
  <si>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</si>
  <si>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</si>
  <si>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</si>
  <si>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</si>
  <si>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</si>
  <si>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</si>
  <si>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</si>
  <si>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</si>
  <si>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</si>
  <si>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</si>
  <si>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</si>
  <si>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</si>
  <si>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</si>
  <si>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</si>
  <si>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</si>
  <si>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</si>
  <si>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</si>
  <si>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</si>
  <si>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</si>
  <si>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</si>
  <si>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</si>
  <si>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</si>
  <si>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</si>
  <si>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</si>
  <si>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</si>
  <si>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</si>
  <si>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</si>
  <si>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</si>
  <si>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</si>
  <si>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</si>
  <si>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</si>
  <si>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</si>
  <si>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</si>
  <si>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</si>
  <si>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</si>
  <si>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</si>
  <si>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</si>
  <si>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</si>
  <si>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</si>
  <si>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</si>
  <si>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</si>
  <si>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</si>
  <si>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</si>
  <si>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</si>
  <si>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</si>
  <si>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</si>
  <si>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</si>
  <si>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</si>
  <si>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</si>
  <si>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</si>
  <si>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</si>
  <si>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</si>
  <si>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</si>
  <si>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</si>
  <si>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</si>
  <si>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</si>
  <si>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</si>
  <si>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</si>
  <si>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</si>
  <si>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</si>
  <si>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</si>
  <si>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</si>
  <si>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</si>
  <si>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</si>
  <si>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</si>
  <si>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</si>
  <si>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</si>
  <si>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</si>
  <si>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</si>
  <si>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</si>
  <si>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</si>
  <si>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</si>
  <si>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</si>
  <si>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</si>
  <si>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</si>
  <si>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</si>
  <si>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</si>
  <si>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</si>
  <si>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</si>
  <si>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</si>
  <si>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</si>
  <si>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</si>
  <si>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</si>
  <si>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</si>
  <si>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</si>
  <si>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</si>
  <si>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</si>
  <si>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</si>
  <si>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</si>
  <si>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</si>
  <si>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</si>
  <si>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</si>
  <si>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</si>
  <si>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</si>
  <si>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</si>
  <si>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</si>
  <si>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</si>
  <si>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</si>
  <si>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</si>
  <si>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</si>
  <si>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</si>
  <si>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</si>
  <si>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</si>
  <si>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</si>
  <si>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</si>
  <si>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</si>
  <si>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</si>
  <si>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</si>
  <si>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</si>
  <si>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</si>
  <si>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</si>
  <si>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</si>
  <si>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</si>
  <si>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</si>
  <si>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</si>
  <si>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</si>
  <si>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</si>
  <si>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</si>
  <si>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</si>
  <si>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</si>
  <si>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</si>
  <si>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</si>
  <si>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</si>
  <si>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</si>
  <si>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</si>
  <si>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</si>
  <si>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</si>
  <si>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</si>
  <si>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</si>
  <si>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</si>
  <si>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</si>
  <si>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</si>
  <si>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</si>
  <si>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</si>
  <si>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</si>
  <si>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</si>
  <si>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</si>
  <si>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</si>
  <si>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</si>
  <si>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</si>
  <si>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</si>
  <si>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</si>
  <si>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</si>
  <si>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</si>
  <si>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</si>
  <si>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</si>
  <si>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</si>
  <si>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</si>
  <si>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</si>
  <si>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</si>
  <si>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</si>
  <si>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</si>
  <si>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</si>
  <si>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</si>
  <si>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</si>
  <si>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</si>
  <si>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</si>
  <si>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</si>
  <si>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</si>
  <si>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</si>
  <si>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</si>
  <si>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</si>
  <si>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</si>
  <si>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</si>
  <si>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</si>
  <si>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</si>
  <si>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</si>
  <si>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</si>
  <si>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</si>
  <si>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</si>
  <si>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</si>
  <si>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</si>
  <si>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</si>
  <si>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</si>
  <si>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</si>
  <si>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</si>
  <si>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</si>
  <si>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</si>
  <si>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</si>
  <si>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</si>
  <si>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</si>
  <si>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</si>
  <si>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</si>
  <si>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</si>
  <si>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</si>
  <si>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</si>
  <si>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</si>
  <si>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</si>
  <si>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</si>
  <si>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</si>
  <si>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</si>
  <si>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</si>
  <si>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</si>
  <si>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</si>
  <si>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</si>
  <si>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</si>
  <si>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</si>
  <si>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</si>
  <si>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</si>
  <si>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</si>
  <si>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</si>
  <si>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</si>
  <si>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</si>
  <si>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</si>
  <si>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</si>
  <si>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</si>
  <si>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</si>
  <si>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</si>
  <si>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</si>
  <si>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</si>
  <si>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</si>
  <si>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</si>
  <si>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</si>
  <si>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</si>
  <si>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</si>
  <si>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</si>
  <si>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</si>
  <si>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</si>
  <si>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</si>
  <si>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</si>
  <si>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</si>
  <si>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</si>
  <si>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</si>
  <si>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</si>
  <si>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</si>
  <si>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</si>
  <si>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</si>
  <si>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</si>
  <si>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</si>
  <si>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</si>
  <si>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</si>
  <si>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</si>
  <si>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</si>
  <si>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</si>
  <si>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</si>
  <si>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</si>
  <si>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</si>
  <si>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</si>
  <si>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</si>
  <si>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</si>
  <si>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</si>
  <si>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</si>
  <si>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</si>
  <si>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</si>
  <si>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</si>
  <si>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</si>
  <si>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</si>
  <si>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</si>
  <si>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</si>
  <si>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</si>
  <si>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</si>
  <si>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</si>
  <si>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</si>
  <si>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</si>
  <si>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</si>
  <si>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</si>
  <si>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</si>
  <si>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</si>
  <si>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</si>
  <si>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</si>
  <si>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</si>
  <si>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</si>
  <si>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</si>
  <si>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</si>
  <si>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</si>
  <si>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</si>
  <si>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</si>
  <si>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</si>
  <si>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</si>
  <si>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</si>
  <si>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</si>
  <si>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</si>
  <si>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</si>
  <si>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</si>
  <si>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</si>
  <si>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</si>
  <si>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</si>
  <si>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</si>
  <si>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</si>
  <si>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</si>
  <si>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</si>
  <si>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</si>
  <si>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</si>
  <si>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</si>
  <si>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</si>
  <si>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</si>
  <si>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</si>
  <si>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</si>
  <si>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</si>
  <si>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</si>
  <si>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</si>
  <si>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</si>
  <si>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</si>
  <si>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</si>
  <si>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</si>
  <si>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</si>
  <si>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</si>
  <si>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</si>
  <si>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</si>
  <si>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</si>
  <si>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</si>
  <si>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</si>
  <si>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</si>
  <si>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</si>
  <si>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</si>
  <si>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</si>
  <si>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</si>
  <si>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</si>
  <si>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</si>
  <si>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</si>
  <si>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</si>
  <si>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</si>
  <si>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</si>
  <si>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</si>
  <si>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</si>
  <si>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</si>
  <si>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</si>
  <si>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</si>
  <si>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</si>
  <si>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</si>
  <si>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</si>
  <si>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</si>
  <si>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</si>
  <si>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</si>
  <si>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</si>
  <si>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</si>
  <si>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</si>
  <si>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</si>
  <si>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</si>
  <si>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</si>
  <si>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</si>
  <si>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</si>
  <si>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</si>
  <si>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</si>
  <si>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</si>
  <si>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</si>
  <si>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</si>
  <si>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</si>
  <si>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</si>
  <si>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</si>
  <si>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</si>
  <si>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</si>
  <si>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</si>
  <si>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</si>
  <si>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</si>
  <si>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</si>
  <si>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</si>
  <si>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</si>
  <si>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</si>
  <si>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</si>
  <si>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</si>
  <si>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</si>
  <si>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</si>
  <si>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</si>
  <si>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</si>
  <si>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</si>
  <si>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</si>
  <si>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</si>
  <si>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</si>
  <si>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</si>
  <si>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</si>
  <si>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</si>
  <si>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</si>
  <si>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</si>
  <si>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</si>
  <si>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</si>
  <si>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</si>
  <si>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</si>
  <si>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</si>
  <si>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</si>
  <si>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</si>
  <si>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</si>
  <si>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</si>
  <si>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</si>
  <si>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</si>
  <si>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</si>
  <si>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</si>
  <si>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</si>
  <si>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</si>
  <si>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</si>
  <si>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</si>
  <si>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</si>
  <si>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</si>
  <si>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</si>
  <si>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</si>
  <si>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</si>
  <si>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</si>
  <si>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</si>
  <si>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</si>
  <si>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</si>
  <si>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</si>
  <si>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</si>
  <si>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</si>
  <si>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</si>
  <si>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</si>
  <si>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</si>
  <si>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</si>
  <si>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</si>
  <si>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</si>
  <si>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</si>
  <si>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</si>
  <si>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</si>
  <si>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</si>
  <si>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</si>
  <si>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</si>
  <si>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</si>
  <si>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</si>
  <si>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</si>
  <si>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</si>
  <si>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</si>
  <si>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</si>
  <si>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</si>
  <si>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</si>
  <si>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</si>
  <si>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</si>
  <si>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</si>
  <si>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</si>
  <si>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</si>
  <si>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</si>
  <si>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</si>
  <si>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</si>
  <si>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</si>
  <si>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</si>
  <si>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</si>
  <si>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</si>
  <si>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</si>
  <si>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</si>
  <si>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</si>
  <si>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</si>
  <si>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</si>
  <si>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</si>
  <si>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</si>
  <si>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</si>
  <si>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</si>
  <si>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</si>
  <si>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</si>
  <si>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</si>
  <si>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</si>
  <si>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</si>
  <si>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</si>
  <si>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</si>
  <si>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</si>
  <si>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</si>
  <si>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</si>
  <si>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</si>
  <si>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</si>
  <si>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</si>
  <si>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</si>
  <si>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</si>
  <si>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</si>
  <si>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</si>
  <si>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</si>
  <si>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</si>
  <si>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</si>
  <si>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</si>
  <si>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</si>
  <si>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</si>
  <si>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</si>
  <si>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</si>
  <si>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</si>
  <si>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</si>
  <si>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</si>
  <si>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</si>
  <si>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</si>
  <si>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</si>
  <si>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</si>
  <si>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</si>
  <si>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</si>
  <si>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</si>
  <si>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</si>
  <si>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</si>
  <si>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</si>
  <si>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</si>
  <si>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</si>
  <si>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</si>
  <si>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</si>
  <si>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</si>
  <si>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</si>
  <si>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</si>
  <si>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</si>
  <si>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</si>
  <si>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</si>
  <si>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</si>
  <si>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</si>
  <si>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</si>
  <si>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</si>
  <si>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</si>
  <si>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</si>
  <si>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</si>
  <si>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</si>
  <si>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</si>
  <si>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</si>
  <si>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</si>
  <si>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</si>
  <si>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</si>
  <si>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</si>
  <si>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</si>
  <si>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</si>
  <si>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</si>
  <si>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</si>
  <si>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</si>
  <si>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</si>
  <si>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</si>
  <si>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</si>
  <si>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</si>
  <si>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</si>
  <si>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</si>
  <si>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</si>
  <si>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</si>
  <si>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</si>
  <si>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</si>
  <si>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</si>
  <si>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</si>
  <si>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</si>
  <si>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</si>
  <si>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</si>
  <si>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</si>
  <si>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</si>
  <si>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</si>
  <si>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</si>
  <si>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</si>
  <si>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</si>
  <si>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</si>
  <si>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</si>
  <si>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</si>
  <si>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</si>
  <si>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</si>
  <si>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</si>
  <si>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</si>
  <si>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</si>
  <si>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</si>
  <si>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</si>
  <si>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</si>
  <si>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</si>
  <si>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</si>
  <si>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</si>
  <si>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</si>
  <si>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</si>
  <si>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</si>
  <si>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</si>
  <si>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</si>
  <si>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</si>
  <si>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</si>
  <si>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</si>
  <si>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</si>
  <si>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</si>
  <si>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</si>
  <si>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</si>
  <si>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</si>
  <si>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</si>
  <si>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</si>
  <si>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</si>
  <si>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</si>
  <si>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</si>
  <si>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</si>
  <si>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</si>
  <si>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</si>
  <si>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</si>
  <si>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</si>
  <si>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</si>
  <si>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</si>
  <si>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</si>
  <si>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</si>
  <si>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</si>
  <si>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</si>
  <si>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</si>
  <si>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</si>
  <si>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</si>
  <si>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</si>
  <si>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</si>
  <si>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</si>
  <si>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</si>
  <si>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</si>
  <si>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</si>
  <si>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</si>
  <si>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</si>
  <si>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</si>
  <si>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</si>
  <si>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</si>
  <si>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</si>
  <si>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</si>
  <si>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</si>
  <si>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</si>
  <si>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</si>
  <si>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</si>
  <si>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</si>
  <si>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</si>
  <si>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</si>
  <si>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</si>
  <si>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</si>
  <si>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</si>
  <si>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</si>
  <si>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</si>
  <si>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</si>
  <si>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</si>
  <si>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</si>
  <si>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</si>
  <si>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</si>
  <si>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</si>
  <si>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</si>
  <si>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</si>
  <si>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</si>
  <si>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</si>
  <si>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</si>
  <si>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</si>
  <si>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</si>
  <si>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</si>
  <si>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</si>
  <si>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</si>
  <si>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</si>
  <si>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</si>
  <si>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</si>
  <si>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</si>
  <si>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</si>
  <si>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</si>
  <si>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</si>
  <si>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</si>
  <si>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</si>
  <si>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</si>
  <si>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</si>
  <si>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</si>
  <si>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</si>
  <si>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</si>
  <si>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</si>
  <si>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</si>
  <si>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</si>
  <si>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</si>
  <si>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</si>
  <si>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</si>
  <si>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</si>
  <si>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</si>
  <si>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</si>
  <si>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</si>
  <si>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</si>
  <si>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</si>
  <si>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</si>
  <si>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</si>
  <si>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</si>
  <si>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</si>
  <si>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</si>
  <si>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</si>
  <si>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</si>
  <si>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</si>
  <si>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</si>
  <si>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</si>
  <si>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</si>
  <si>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</si>
  <si>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</si>
  <si>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</si>
  <si>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</si>
  <si>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</si>
  <si>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</si>
  <si>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</si>
  <si>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</si>
  <si>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</si>
  <si>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</si>
  <si>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</si>
  <si>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</si>
  <si>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</si>
  <si>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</si>
  <si>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</si>
  <si>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</si>
  <si>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</si>
  <si>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</si>
  <si>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</si>
  <si>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</si>
  <si>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</si>
  <si>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</si>
  <si>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</si>
  <si>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</si>
  <si>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</si>
  <si>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</si>
  <si>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</si>
  <si>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</si>
  <si>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</si>
  <si>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</si>
  <si>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</si>
  <si>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</si>
  <si>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</si>
  <si>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</si>
  <si>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</si>
  <si>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</si>
  <si>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</si>
  <si>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</si>
  <si>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</si>
  <si>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</si>
  <si>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</si>
  <si>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</si>
  <si>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</si>
  <si>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</si>
  <si>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</si>
  <si>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</si>
  <si>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</si>
  <si>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</si>
  <si>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</si>
  <si>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</si>
  <si>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</si>
  <si>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</si>
  <si>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</si>
  <si>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</si>
  <si>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</si>
  <si>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</si>
  <si>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</si>
  <si>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</si>
  <si>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</si>
  <si>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</si>
  <si>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</si>
  <si>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</si>
  <si>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</si>
  <si>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</si>
  <si>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</si>
  <si>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</si>
  <si>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</si>
  <si>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</si>
  <si>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</si>
  <si>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</si>
  <si>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</si>
  <si>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</si>
  <si>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</si>
  <si>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</si>
  <si>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</si>
  <si>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</si>
  <si>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</si>
  <si>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</si>
  <si>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</si>
  <si>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</si>
  <si>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</si>
  <si>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</si>
  <si>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</si>
  <si>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</si>
  <si>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</si>
  <si>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</si>
  <si>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</si>
  <si>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</si>
  <si>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</si>
  <si>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</si>
  <si>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</si>
  <si>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</si>
  <si>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</si>
  <si>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</si>
  <si>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</si>
  <si>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</si>
  <si>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</si>
  <si>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</si>
  <si>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</si>
  <si>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</si>
  <si>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</si>
  <si>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</si>
  <si>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</si>
  <si>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</si>
  <si>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</si>
  <si>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</si>
  <si>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</si>
  <si>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</si>
  <si>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</si>
  <si>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</si>
  <si>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</si>
  <si>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</si>
  <si>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</si>
  <si>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</si>
  <si>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</si>
  <si>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</si>
  <si>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</si>
  <si>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</si>
  <si>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</si>
  <si>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</si>
  <si>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</si>
  <si>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</si>
  <si>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</si>
  <si>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</si>
  <si>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</si>
  <si>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</si>
  <si>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</si>
  <si>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</si>
  <si>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</si>
  <si>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</si>
  <si>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</si>
  <si>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</si>
  <si>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</si>
  <si>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</si>
  <si>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</si>
  <si>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</si>
  <si>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</si>
  <si>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</si>
  <si>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</si>
  <si>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</si>
  <si>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</si>
  <si>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</si>
  <si>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</si>
  <si>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</si>
  <si>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</si>
  <si>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</si>
  <si>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</si>
  <si>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</si>
  <si>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</si>
  <si>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</si>
  <si>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</si>
  <si>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</si>
  <si>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</si>
  <si>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</si>
  <si>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</si>
  <si>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</si>
  <si>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</si>
  <si>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</si>
  <si>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</si>
  <si>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</si>
  <si>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</si>
  <si>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</si>
  <si>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</si>
  <si>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</si>
  <si>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</si>
  <si>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</si>
  <si>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</si>
  <si>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</si>
  <si>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</si>
  <si>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</si>
  <si>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</si>
  <si>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</si>
  <si>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</si>
  <si>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</si>
  <si>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</si>
  <si>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</si>
  <si>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</si>
  <si>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</si>
  <si>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</si>
  <si>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</si>
  <si>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</si>
  <si>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</si>
  <si>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</si>
  <si>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</si>
  <si>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</si>
  <si>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</si>
  <si>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</si>
  <si>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</si>
  <si>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</si>
  <si>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</si>
  <si>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</si>
  <si>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</si>
  <si>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</si>
  <si>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</si>
  <si>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</si>
  <si>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</si>
  <si>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</si>
  <si>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</si>
  <si>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</si>
  <si>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</si>
  <si>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</si>
  <si>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</si>
  <si>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</si>
  <si>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</si>
  <si>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</si>
  <si>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</si>
  <si>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</si>
  <si>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</si>
  <si>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</si>
  <si>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</si>
  <si>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</si>
  <si>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</si>
  <si>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</si>
  <si>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</si>
  <si>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</si>
  <si>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</si>
  <si>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</si>
  <si>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</si>
  <si>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</si>
  <si>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</si>
  <si>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</si>
  <si>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</si>
  <si>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</si>
  <si>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</si>
  <si>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</si>
  <si>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</si>
  <si>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</si>
  <si>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</si>
  <si>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</si>
  <si>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</si>
  <si>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</si>
  <si>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</si>
  <si>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</si>
  <si>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</si>
  <si>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</si>
  <si>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</si>
  <si>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</si>
  <si>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</si>
  <si>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</si>
  <si>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</si>
  <si>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</si>
  <si>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</si>
  <si>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</si>
  <si>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</si>
  <si>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</si>
  <si>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</si>
  <si>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</si>
  <si>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</si>
  <si>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</si>
  <si>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</si>
  <si>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</si>
  <si>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</si>
  <si>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</si>
  <si>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</si>
  <si>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</si>
  <si>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</si>
  <si>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</si>
  <si>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</si>
  <si>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</si>
  <si>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</si>
  <si>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</si>
  <si>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</si>
  <si>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</si>
  <si>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</si>
  <si>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</si>
  <si>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</si>
  <si>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</si>
  <si>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</si>
  <si>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</si>
  <si>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</si>
  <si>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</si>
  <si>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</si>
  <si>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</si>
  <si>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</si>
  <si>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</si>
  <si>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</si>
  <si>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</si>
  <si>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</si>
  <si>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</si>
  <si>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</si>
  <si>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</si>
  <si>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</si>
  <si>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</si>
  <si>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</si>
  <si>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</si>
  <si>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</si>
  <si>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</si>
  <si>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</si>
  <si>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</si>
  <si>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</si>
  <si>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</si>
  <si>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</si>
  <si>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</si>
  <si>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</si>
  <si>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</si>
  <si>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</si>
  <si>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</si>
  <si>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</si>
  <si>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</si>
  <si>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</si>
  <si>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</si>
  <si>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</si>
  <si>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</si>
  <si>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</si>
  <si>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</si>
  <si>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</si>
  <si>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</si>
  <si>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</si>
  <si>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</si>
  <si>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</si>
  <si>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</si>
  <si>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</si>
  <si>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</si>
  <si>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</si>
  <si>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</si>
  <si>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</si>
  <si>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</si>
  <si>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</si>
  <si>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</si>
  <si>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</si>
  <si>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</si>
  <si>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</si>
  <si>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</si>
  <si>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</si>
  <si>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</si>
  <si>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</si>
  <si>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</si>
  <si>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</si>
  <si>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</si>
  <si>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</si>
  <si>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</si>
  <si>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</si>
  <si>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</si>
  <si>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</si>
  <si>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</si>
  <si>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</si>
  <si>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</si>
  <si>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</si>
  <si>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</si>
  <si>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</si>
  <si>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</si>
  <si>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</si>
  <si>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</si>
  <si>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</si>
  <si>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</si>
  <si>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</si>
  <si>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</si>
  <si>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</si>
  <si>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</si>
  <si>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</si>
  <si>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</si>
  <si>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</si>
  <si>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</si>
  <si>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</si>
  <si>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</si>
  <si>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</si>
  <si>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</si>
  <si>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</si>
  <si>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</si>
  <si>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</si>
  <si>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</si>
  <si>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</si>
  <si>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</si>
  <si>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</si>
  <si>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</si>
  <si>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</si>
  <si>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</si>
  <si>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</si>
  <si>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</si>
  <si>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</si>
  <si>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</si>
  <si>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</si>
  <si>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</si>
  <si>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</si>
  <si>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</si>
  <si>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</si>
  <si>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</si>
  <si>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</si>
  <si>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</si>
  <si>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</si>
  <si>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</si>
  <si>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</si>
  <si>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</si>
  <si>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</si>
  <si>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</si>
  <si>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</si>
  <si>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</si>
  <si>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</si>
  <si>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</si>
  <si>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</si>
  <si>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</si>
  <si>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</si>
  <si>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</si>
  <si>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</si>
  <si>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</si>
  <si>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</si>
  <si>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</si>
  <si>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</si>
  <si>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</si>
  <si>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</si>
  <si>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</si>
  <si>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</si>
  <si>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</si>
  <si>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</si>
  <si>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</si>
  <si>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</si>
  <si>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</si>
  <si>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</si>
  <si>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</si>
  <si>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</si>
  <si>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</si>
  <si>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</si>
  <si>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</si>
  <si>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</si>
  <si>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</si>
  <si>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</si>
  <si>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</si>
  <si>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</si>
  <si>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</si>
  <si>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</si>
  <si>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</si>
  <si>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</si>
  <si>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</si>
  <si>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</si>
  <si>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</si>
  <si>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</si>
  <si>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</si>
  <si>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</si>
  <si>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</si>
  <si>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</si>
  <si>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</si>
  <si>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</si>
  <si>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</si>
  <si>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</si>
  <si>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</si>
  <si>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</si>
  <si>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</si>
  <si>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</si>
  <si>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</si>
  <si>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</si>
  <si>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</si>
  <si>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</si>
  <si>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</si>
  <si>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</si>
  <si>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</si>
  <si>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</si>
  <si>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</si>
  <si>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</si>
  <si>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</si>
  <si>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</si>
  <si>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</si>
  <si>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</si>
  <si>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</si>
  <si>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</si>
  <si>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</si>
  <si>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</si>
  <si>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</si>
  <si>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</si>
  <si>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</si>
  <si>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</si>
  <si>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</si>
  <si>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</si>
  <si>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</si>
  <si>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</si>
  <si>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</si>
  <si>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</si>
  <si>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</si>
  <si>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</si>
  <si>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</si>
  <si>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</si>
  <si>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</si>
  <si>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</si>
  <si>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</si>
  <si>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</si>
  <si>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</si>
  <si>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</si>
  <si>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</si>
  <si>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</si>
  <si>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</si>
  <si>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</si>
  <si>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</si>
  <si>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</si>
  <si>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</si>
  <si>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</si>
  <si>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</si>
  <si>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</si>
  <si>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</si>
  <si>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</si>
  <si>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</si>
  <si>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</si>
  <si>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</si>
  <si>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</si>
  <si>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</si>
  <si>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</si>
  <si>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</si>
  <si>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</si>
  <si>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</si>
  <si>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</si>
  <si>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</si>
  <si>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</si>
  <si>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</si>
  <si>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</si>
  <si>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</si>
  <si>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</si>
  <si>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</si>
  <si>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</si>
  <si>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</si>
  <si>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</si>
  <si>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</si>
  <si>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</si>
  <si>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</si>
  <si>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</si>
  <si>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</si>
  <si>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</si>
  <si>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</si>
  <si>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</si>
  <si>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</si>
  <si>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</si>
  <si>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</si>
  <si>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</si>
  <si>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</si>
  <si>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</si>
  <si>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</si>
  <si>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</si>
  <si>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</si>
  <si>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</si>
  <si>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</si>
  <si>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</si>
  <si>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</si>
  <si>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</si>
  <si>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</si>
  <si>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</si>
  <si>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</si>
  <si>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</si>
  <si>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</si>
  <si>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</si>
  <si>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</si>
  <si>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</si>
  <si>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</si>
  <si>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</si>
  <si>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</si>
  <si>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</si>
  <si>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</si>
  <si>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</si>
  <si>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</si>
  <si>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</si>
  <si>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</si>
  <si>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</si>
  <si>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</si>
  <si>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</si>
  <si>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</si>
  <si>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</si>
  <si>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</si>
  <si>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</si>
  <si>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</si>
  <si>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</si>
  <si>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</si>
  <si>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</si>
  <si>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</si>
  <si>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</si>
  <si>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</si>
  <si>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</si>
  <si>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</si>
  <si>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</si>
  <si>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</si>
  <si>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</si>
  <si>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</si>
  <si>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</si>
  <si>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</si>
  <si>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</si>
  <si>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</si>
  <si>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</si>
  <si>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</si>
  <si>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</si>
  <si>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</si>
  <si>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</si>
  <si>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</si>
  <si>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</si>
  <si>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</si>
  <si>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</si>
  <si>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</si>
  <si>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</si>
  <si>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</si>
  <si>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</si>
  <si>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</si>
  <si>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</si>
  <si>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</si>
  <si>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</si>
  <si>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</si>
  <si>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</si>
  <si>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</si>
  <si>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</si>
  <si>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</si>
  <si>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</si>
  <si>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</si>
  <si>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</si>
  <si>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</si>
  <si>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</si>
  <si>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</si>
  <si>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</si>
  <si>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</si>
  <si>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</si>
  <si>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</si>
  <si>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</si>
  <si>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</si>
  <si>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</si>
  <si>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</si>
  <si>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</si>
  <si>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</si>
  <si>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</si>
  <si>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</si>
  <si>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</si>
  <si>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</si>
  <si>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</si>
  <si>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</si>
  <si>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</si>
  <si>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</si>
  <si>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</si>
  <si>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</si>
  <si>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</si>
  <si>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</si>
  <si>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</si>
  <si>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</si>
  <si>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</si>
  <si>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</si>
  <si>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</si>
  <si>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</si>
  <si>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</si>
  <si>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</si>
  <si>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</si>
  <si>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</si>
  <si>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</si>
  <si>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</si>
  <si>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</si>
  <si>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</si>
  <si>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</si>
  <si>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</si>
  <si>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</si>
  <si>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</si>
  <si>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</si>
  <si>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</si>
  <si>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</si>
  <si>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</si>
  <si>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</si>
  <si>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</si>
  <si>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</si>
  <si>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</si>
  <si>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</si>
  <si>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</si>
  <si>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</si>
  <si>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</si>
  <si>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</si>
  <si>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</si>
  <si>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</si>
  <si>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</si>
  <si>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</si>
  <si>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</si>
  <si>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</si>
  <si>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</si>
  <si>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</si>
  <si>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</si>
  <si>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</si>
  <si>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</si>
  <si>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</si>
  <si>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</si>
  <si>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</si>
  <si>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</si>
  <si>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</si>
  <si>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</si>
  <si>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</si>
  <si>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</si>
  <si>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</si>
  <si>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</si>
  <si>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</si>
  <si>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</si>
  <si>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</si>
  <si>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</si>
  <si>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</si>
  <si>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</si>
  <si>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</si>
  <si>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</si>
  <si>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</si>
  <si>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</si>
  <si>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</si>
  <si>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</si>
  <si>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</si>
  <si>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</si>
  <si>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</si>
  <si>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</si>
  <si>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</si>
  <si>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</si>
  <si>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</si>
  <si>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</si>
  <si>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</si>
  <si>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</si>
  <si>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</si>
  <si>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</si>
  <si>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</si>
  <si>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</si>
  <si>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</si>
  <si>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</si>
  <si>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</si>
  <si>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</si>
  <si>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</si>
  <si>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</si>
  <si>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</si>
  <si>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</si>
  <si>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</si>
  <si>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</si>
  <si>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</si>
  <si>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</si>
  <si>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</si>
  <si>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</si>
  <si>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</si>
  <si>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</si>
  <si>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</si>
  <si>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</si>
  <si>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</si>
  <si>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</si>
  <si>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</si>
  <si>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</si>
  <si>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</si>
  <si>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</si>
  <si>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</si>
  <si>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</si>
  <si>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</si>
  <si>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</si>
  <si>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</si>
  <si>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</si>
  <si>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</si>
  <si>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</si>
  <si>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</si>
  <si>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</si>
  <si>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</si>
  <si>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</si>
  <si>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</si>
  <si>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</si>
  <si>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</si>
  <si>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</si>
  <si>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</si>
  <si>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</si>
  <si>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</si>
  <si>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</si>
  <si>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</si>
  <si>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</si>
  <si>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</si>
  <si>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</si>
  <si>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</si>
  <si>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</si>
  <si>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</si>
  <si>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</si>
  <si>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</si>
  <si>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</si>
  <si>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</si>
  <si>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</si>
  <si>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</si>
  <si>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</si>
  <si>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</si>
  <si>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</si>
  <si>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</si>
  <si>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</si>
  <si>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</si>
  <si>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</si>
  <si>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</si>
  <si>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</si>
  <si>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</si>
  <si>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</si>
  <si>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</si>
  <si>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</si>
  <si>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</si>
  <si>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</si>
  <si>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</si>
  <si>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</si>
  <si>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</si>
  <si>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</si>
  <si>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</si>
  <si>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</si>
  <si>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</si>
  <si>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</si>
  <si>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</si>
  <si>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</si>
  <si>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</si>
  <si>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</si>
  <si>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</si>
  <si>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</si>
  <si>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</si>
  <si>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</si>
  <si>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</si>
  <si>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</si>
  <si>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</si>
  <si>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</si>
  <si>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</si>
  <si>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</si>
  <si>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</si>
  <si>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</si>
  <si>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</si>
  <si>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</si>
  <si>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</si>
  <si>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</si>
  <si>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</si>
  <si>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</si>
  <si>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</si>
  <si>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</si>
  <si>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</si>
  <si>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</si>
  <si>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</si>
  <si>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</si>
  <si>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</si>
  <si>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</si>
  <si>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</si>
  <si>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</si>
  <si>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</si>
  <si>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</si>
  <si>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</si>
  <si>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</si>
  <si>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</si>
  <si>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</si>
  <si>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</si>
  <si>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</si>
  <si>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</si>
  <si>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</si>
  <si>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</si>
  <si>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</si>
  <si>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</si>
  <si>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</si>
  <si>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</si>
  <si>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</si>
  <si>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</si>
  <si>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</si>
  <si>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</si>
  <si>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</si>
  <si>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</si>
  <si>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</si>
  <si>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</si>
  <si>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</si>
  <si>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</si>
  <si>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</si>
  <si>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</si>
  <si>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</si>
  <si>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</si>
  <si>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</si>
  <si>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</si>
  <si>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</si>
  <si>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</si>
  <si>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</si>
  <si>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</si>
  <si>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</si>
  <si>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</si>
  <si>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</si>
  <si>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</si>
  <si>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</si>
  <si>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</si>
  <si>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</si>
  <si>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</si>
  <si>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</si>
  <si>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</si>
  <si>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</si>
  <si>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</si>
  <si>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</si>
  <si>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</si>
  <si>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</si>
  <si>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</si>
  <si>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</si>
  <si>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</si>
  <si>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</si>
  <si>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</si>
  <si>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</si>
  <si>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</si>
  <si>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</si>
  <si>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</si>
  <si>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</si>
  <si>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</si>
  <si>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</si>
  <si>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</si>
  <si>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</si>
  <si>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</si>
  <si>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</si>
  <si>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</si>
  <si>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</si>
  <si>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</si>
  <si>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</si>
  <si>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</si>
  <si>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</si>
  <si>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</si>
  <si>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</si>
  <si>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</si>
  <si>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</si>
  <si>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</si>
  <si>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</si>
  <si>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</si>
  <si>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</si>
  <si>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</si>
  <si>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</si>
  <si>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</si>
  <si>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</si>
  <si>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</si>
  <si>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</si>
  <si>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</si>
  <si>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</si>
  <si>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</si>
  <si>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</si>
  <si>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</si>
  <si>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</si>
  <si>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</si>
  <si>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</si>
  <si>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</si>
  <si>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</si>
  <si>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</si>
  <si>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</si>
  <si>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</si>
  <si>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</si>
  <si>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</si>
  <si>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</si>
  <si>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</si>
  <si>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</si>
  <si>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</si>
  <si>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</si>
  <si>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</si>
  <si>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</si>
  <si>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</si>
  <si>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</si>
  <si>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</si>
  <si>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</si>
  <si>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</si>
  <si>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</si>
  <si>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</si>
  <si>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</si>
  <si>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</si>
  <si>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</si>
  <si>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</si>
  <si>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</si>
  <si>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</si>
  <si>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</si>
  <si>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</si>
  <si>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</si>
  <si>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</si>
  <si>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</si>
  <si>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</si>
  <si>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</si>
  <si>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</si>
  <si>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</si>
  <si>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</si>
  <si>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</si>
  <si>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</si>
  <si>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</si>
  <si>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</si>
  <si>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</si>
  <si>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</si>
  <si>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</si>
  <si>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</si>
  <si>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</si>
  <si>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</si>
  <si>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</si>
  <si>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</si>
  <si>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</si>
  <si>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</si>
  <si>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</si>
  <si>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</si>
  <si>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</si>
  <si>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</si>
  <si>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</si>
  <si>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</si>
  <si>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</si>
  <si>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</si>
  <si>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</si>
  <si>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</si>
  <si>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</si>
  <si>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</si>
  <si>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</si>
  <si>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</si>
  <si>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</si>
  <si>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</si>
  <si>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</si>
  <si>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</si>
  <si>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</si>
  <si>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</si>
  <si>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</si>
  <si>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</si>
  <si>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</si>
  <si>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</si>
  <si>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</si>
  <si>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</si>
  <si>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</si>
  <si>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</si>
  <si>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</si>
  <si>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</si>
  <si>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</si>
  <si>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</si>
  <si>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</si>
  <si>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</si>
  <si>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</si>
  <si>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</si>
  <si>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</si>
  <si>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</si>
  <si>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</si>
  <si>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</si>
  <si>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</si>
  <si>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</si>
  <si>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</si>
  <si>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</si>
  <si>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</si>
  <si>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</si>
  <si>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</si>
  <si>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</si>
  <si>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</si>
  <si>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</si>
  <si>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</si>
  <si>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</si>
  <si>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</si>
  <si>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</si>
  <si>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</si>
  <si>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</si>
  <si>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</si>
  <si>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</si>
  <si>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</si>
  <si>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</si>
  <si>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</si>
  <si>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</si>
  <si>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</si>
  <si>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</si>
  <si>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</si>
  <si>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</si>
  <si>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</si>
  <si>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</si>
  <si>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</si>
  <si>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</si>
  <si>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</si>
  <si>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</si>
  <si>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</si>
  <si>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</si>
  <si>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</si>
  <si>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</si>
  <si>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</si>
  <si>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</si>
  <si>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</si>
  <si>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</si>
  <si>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</si>
  <si>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</si>
  <si>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</si>
  <si>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</si>
  <si>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</si>
  <si>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</si>
  <si>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</si>
  <si>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</si>
  <si>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</si>
  <si>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</si>
  <si>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</si>
  <si>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</si>
  <si>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</si>
  <si>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</si>
  <si>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</si>
  <si>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</si>
  <si>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</si>
  <si>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</si>
  <si>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</si>
  <si>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</si>
  <si>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</si>
  <si>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</si>
  <si>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</si>
  <si>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</si>
  <si>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</si>
  <si>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</si>
  <si>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</si>
  <si>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</si>
  <si>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</si>
  <si>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</si>
  <si>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</si>
  <si>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</si>
  <si>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</si>
  <si>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</si>
  <si>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</si>
  <si>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</si>
  <si>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</si>
  <si>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</si>
  <si>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</si>
  <si>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</si>
  <si>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</si>
  <si>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</si>
  <si>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</si>
  <si>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</si>
  <si>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</si>
  <si>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</si>
  <si>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</si>
  <si>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</si>
  <si>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</si>
  <si>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</si>
  <si>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</si>
  <si>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</si>
  <si>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</si>
  <si>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</si>
  <si>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</si>
  <si>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</si>
  <si>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</si>
  <si>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</si>
  <si>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</si>
  <si>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</si>
  <si>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</si>
  <si>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</si>
  <si>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</si>
  <si>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</si>
  <si>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</si>
  <si>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</si>
  <si>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</si>
  <si>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</si>
  <si>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</si>
  <si>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</si>
  <si>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</si>
  <si>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</si>
  <si>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</si>
  <si>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</si>
  <si>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</si>
  <si>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</si>
  <si>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</si>
  <si>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</si>
  <si>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</si>
  <si>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</si>
  <si>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</si>
  <si>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</si>
  <si>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</si>
  <si>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</si>
  <si>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</si>
  <si>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</si>
  <si>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</si>
  <si>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</si>
  <si>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</si>
  <si>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</si>
  <si>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</si>
  <si>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</si>
  <si>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</si>
  <si>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</si>
  <si>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</si>
  <si>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</si>
  <si>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</si>
  <si>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</si>
  <si>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</si>
  <si>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</si>
  <si>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</si>
  <si>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</si>
  <si>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</si>
  <si>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</si>
  <si>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</si>
  <si>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</si>
  <si>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</si>
  <si>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</si>
  <si>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</si>
  <si>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</si>
  <si>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</si>
  <si>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</si>
  <si>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</si>
  <si>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</si>
  <si>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</si>
  <si>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</si>
  <si>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</si>
  <si>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</si>
  <si>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</si>
  <si>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</si>
  <si>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</si>
  <si>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</si>
  <si>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</si>
  <si>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</si>
  <si>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</si>
  <si>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</si>
  <si>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</si>
  <si>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</si>
  <si>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</si>
  <si>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</si>
  <si>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</si>
  <si>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</si>
  <si>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</si>
  <si>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</si>
  <si>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</si>
  <si>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</si>
  <si>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</si>
  <si>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</si>
  <si>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</si>
  <si>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</si>
  <si>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</si>
  <si>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</si>
  <si>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</si>
  <si>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</si>
  <si>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</si>
  <si>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</si>
  <si>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</si>
  <si>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</si>
  <si>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</si>
  <si>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</si>
  <si>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</si>
  <si>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</si>
  <si>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</si>
  <si>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</si>
  <si>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</si>
  <si>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</si>
  <si>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</si>
  <si>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</si>
  <si>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</si>
  <si>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</si>
  <si>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</si>
  <si>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</si>
  <si>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</si>
  <si>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</si>
  <si>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</si>
  <si>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</si>
  <si>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</si>
  <si>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</si>
  <si>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</si>
  <si>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</si>
  <si>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</si>
  <si>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</si>
  <si>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</si>
  <si>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</si>
  <si>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</si>
  <si>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</si>
  <si>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</si>
  <si>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</si>
  <si>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</si>
  <si>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</si>
  <si>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</si>
  <si>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</si>
  <si>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</si>
  <si>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</si>
  <si>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</si>
  <si>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</si>
  <si>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</si>
  <si>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</si>
  <si>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</si>
  <si>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</si>
  <si>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</si>
  <si>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</si>
  <si>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</si>
  <si>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</si>
  <si>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</si>
  <si>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</si>
  <si>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</si>
  <si>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</si>
  <si>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</si>
  <si>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</si>
  <si>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</si>
  <si>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</si>
  <si>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</si>
  <si>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</si>
  <si>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</si>
  <si>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</si>
  <si>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</si>
  <si>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</si>
  <si>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</si>
  <si>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</si>
  <si>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</si>
  <si>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</si>
  <si>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</si>
  <si>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</si>
  <si>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</si>
  <si>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</si>
  <si>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</si>
  <si>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</si>
  <si>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</si>
  <si>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</si>
  <si>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</si>
  <si>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</si>
  <si>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</si>
  <si>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</si>
  <si>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</si>
  <si>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</si>
  <si>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</si>
  <si>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</si>
  <si>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</si>
  <si>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</si>
  <si>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</si>
  <si>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</si>
  <si>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</si>
  <si>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</si>
  <si>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</si>
  <si>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</si>
  <si>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</si>
  <si>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</si>
  <si>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</si>
  <si>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</si>
  <si>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</si>
  <si>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</si>
  <si>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</si>
  <si>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</si>
  <si>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</si>
  <si>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</si>
  <si>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</si>
  <si>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</si>
  <si>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</si>
  <si>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</si>
  <si>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</si>
  <si>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</si>
  <si>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</si>
  <si>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</si>
  <si>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</si>
  <si>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</si>
  <si>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</si>
  <si>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</si>
  <si>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</si>
  <si>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</si>
  <si>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</si>
  <si>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</si>
  <si>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</si>
  <si>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</si>
  <si>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</si>
  <si>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</si>
  <si>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</si>
  <si>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</si>
  <si>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</si>
  <si>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</si>
  <si>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</si>
  <si>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</si>
  <si>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</si>
  <si>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</si>
  <si>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</si>
  <si>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</si>
  <si>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</si>
  <si>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</si>
  <si>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</si>
  <si>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</si>
  <si>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</si>
  <si>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</si>
  <si>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</si>
  <si>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</si>
  <si>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</si>
  <si>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</si>
  <si>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</si>
  <si>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</si>
  <si>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</si>
  <si>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</si>
  <si>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</si>
  <si>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</si>
  <si>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</si>
  <si>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</si>
  <si>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</si>
  <si>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</si>
  <si>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</si>
  <si>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</si>
  <si>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</si>
  <si>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</si>
  <si>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</si>
  <si>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</si>
  <si>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</si>
  <si>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</si>
  <si>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</si>
  <si>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</si>
  <si>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</si>
  <si>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</si>
  <si>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</si>
  <si>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</si>
  <si>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</si>
  <si>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</si>
  <si>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</si>
  <si>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</si>
  <si>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</si>
  <si>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</si>
  <si>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</si>
  <si>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</si>
  <si>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</si>
  <si>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</si>
  <si>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</si>
  <si>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</si>
  <si>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</si>
  <si>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</si>
  <si>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</si>
  <si>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</si>
  <si>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</si>
  <si>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</si>
  <si>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</si>
  <si>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</si>
  <si>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</si>
  <si>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</si>
  <si>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</si>
  <si>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</si>
  <si>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</si>
  <si>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</si>
  <si>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</si>
  <si>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</si>
  <si>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</si>
  <si>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</si>
  <si>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</si>
  <si>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</si>
  <si>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</si>
  <si>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</si>
  <si>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</si>
  <si>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</si>
  <si>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</si>
  <si>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</si>
  <si>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</si>
  <si>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</si>
  <si>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</si>
  <si>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</si>
  <si>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</si>
  <si>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</si>
  <si>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</si>
  <si>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</si>
  <si>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</si>
  <si>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</si>
  <si>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</si>
  <si>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</si>
  <si>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</si>
  <si>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</si>
  <si>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</si>
  <si>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</si>
  <si>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</si>
  <si>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</si>
  <si>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</si>
  <si>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</si>
  <si>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</si>
  <si>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</si>
  <si>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</si>
  <si>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</si>
  <si>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</si>
  <si>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</si>
  <si>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</si>
  <si>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</si>
  <si>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</si>
  <si>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</si>
  <si>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</si>
  <si>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</si>
  <si>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</si>
  <si>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</si>
  <si>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</si>
  <si>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</si>
  <si>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</si>
  <si>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</si>
  <si>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</si>
  <si>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</si>
  <si>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</si>
  <si>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</si>
  <si>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</si>
  <si>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</si>
  <si>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</si>
  <si>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</si>
  <si>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</si>
  <si>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</si>
  <si>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</si>
  <si>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</si>
  <si>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</si>
  <si>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</si>
  <si>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</si>
  <si>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</si>
  <si>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</si>
  <si>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</si>
  <si>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</si>
  <si>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</si>
  <si>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</si>
  <si>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</si>
  <si>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</si>
  <si>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</si>
  <si>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</si>
  <si>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</si>
  <si>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</si>
  <si>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</si>
  <si>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</si>
  <si>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</si>
  <si>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</si>
  <si>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</si>
  <si>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</si>
  <si>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</si>
  <si>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</si>
  <si>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</si>
  <si>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</si>
  <si>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</si>
  <si>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</si>
  <si>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</si>
  <si>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</si>
  <si>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</si>
  <si>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</si>
  <si>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</si>
  <si>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</si>
  <si>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</si>
  <si>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</si>
  <si>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</si>
  <si>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</si>
  <si>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</si>
  <si>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</si>
  <si>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</si>
  <si>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</si>
  <si>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</si>
  <si>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</si>
  <si>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</si>
  <si>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</si>
  <si>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</si>
  <si>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</si>
  <si>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</si>
  <si>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</si>
  <si>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</si>
  <si>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</si>
  <si>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</si>
  <si>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</si>
  <si>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</si>
  <si>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</si>
  <si>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</si>
  <si>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</si>
  <si>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</si>
  <si>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</si>
  <si>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</si>
  <si>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</si>
  <si>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</si>
  <si>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</si>
  <si>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</si>
  <si>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</si>
  <si>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</si>
  <si>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</si>
  <si>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</si>
  <si>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</si>
  <si>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</si>
  <si>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</si>
  <si>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</si>
  <si>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</si>
  <si>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</si>
  <si>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</si>
  <si>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</si>
  <si>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</si>
  <si>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</si>
  <si>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</si>
  <si>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</si>
  <si>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</si>
  <si>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</si>
  <si>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</si>
  <si>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</si>
  <si>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</si>
  <si>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</si>
  <si>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</si>
  <si>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</si>
  <si>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</si>
  <si>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</si>
  <si>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</si>
  <si>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</si>
  <si>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</si>
  <si>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</si>
  <si>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</si>
  <si>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</si>
  <si>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</si>
  <si>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</si>
  <si>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</si>
  <si>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</si>
  <si>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</si>
  <si>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</si>
  <si>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</si>
  <si>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</si>
  <si>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</si>
  <si>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</si>
  <si>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</si>
  <si>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</si>
  <si>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</si>
  <si>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</si>
  <si>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</si>
  <si>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</si>
  <si>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</si>
  <si>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</si>
  <si>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</si>
  <si>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</si>
  <si>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</si>
  <si>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</si>
  <si>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</si>
  <si>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</si>
  <si>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</si>
  <si>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</si>
  <si>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</si>
  <si>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</si>
  <si>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</si>
  <si>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</si>
  <si>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</si>
  <si>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</si>
  <si>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</si>
  <si>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</si>
  <si>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</si>
  <si>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</si>
  <si>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</si>
  <si>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</si>
  <si>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</si>
  <si>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</si>
  <si>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</si>
  <si>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</si>
  <si>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</si>
  <si>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</si>
  <si>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</si>
  <si>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</si>
  <si>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</si>
  <si>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</si>
  <si>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</si>
  <si>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</si>
  <si>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</si>
  <si>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</si>
  <si>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</si>
  <si>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</si>
  <si>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</si>
  <si>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</si>
  <si>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</si>
  <si>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</si>
  <si>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</si>
  <si>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</si>
  <si>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</si>
  <si>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</si>
  <si>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</si>
  <si>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</si>
  <si>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</si>
  <si>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</si>
  <si>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</si>
  <si>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</si>
  <si>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</si>
  <si>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</si>
  <si>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</si>
  <si>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</si>
  <si>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</si>
  <si>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</si>
  <si>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</si>
  <si>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</si>
  <si>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</si>
  <si>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</si>
  <si>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</si>
  <si>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</si>
  <si>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</si>
  <si>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</si>
  <si>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</si>
  <si>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</si>
  <si>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</si>
  <si>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</si>
  <si>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</si>
  <si>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</si>
  <si>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</si>
  <si>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</si>
  <si>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</si>
  <si>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</si>
  <si>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</si>
  <si>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</si>
  <si>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</si>
  <si>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</si>
  <si>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</si>
  <si>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</si>
  <si>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</si>
  <si>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</si>
  <si>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</si>
  <si>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</si>
  <si>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</si>
  <si>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</si>
  <si>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</si>
  <si>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</si>
  <si>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</si>
  <si>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</si>
  <si>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</si>
  <si>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</si>
  <si>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</si>
  <si>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</si>
  <si>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</si>
  <si>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</si>
  <si>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</si>
  <si>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</si>
  <si>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</si>
  <si>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</si>
  <si>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</si>
  <si>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</si>
  <si>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</si>
  <si>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</si>
  <si>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</si>
  <si>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</si>
  <si>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</si>
  <si>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</si>
  <si>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</si>
  <si>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</si>
  <si>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</si>
  <si>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</si>
  <si>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</si>
  <si>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</si>
  <si>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</si>
  <si>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</si>
  <si>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</si>
  <si>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</si>
  <si>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</si>
  <si>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</si>
  <si>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</si>
  <si>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</si>
  <si>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</si>
  <si>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</si>
  <si>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</si>
  <si>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</si>
  <si>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</si>
  <si>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</si>
  <si>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</si>
  <si>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</si>
  <si>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</si>
  <si>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</si>
  <si>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</si>
  <si>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</si>
  <si>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</si>
  <si>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</si>
  <si>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</si>
  <si>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</si>
  <si>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</si>
  <si>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</si>
  <si>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</si>
  <si>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</si>
  <si>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</si>
  <si>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</si>
  <si>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</si>
  <si>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</si>
  <si>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</si>
  <si>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</si>
  <si>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</si>
  <si>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</si>
  <si>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</si>
  <si>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</si>
  <si>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</si>
  <si>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</si>
  <si>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</si>
  <si>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</si>
  <si>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</si>
  <si>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</si>
  <si>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</si>
  <si>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</si>
  <si>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</si>
  <si>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</si>
  <si>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</si>
  <si>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</si>
  <si>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</si>
  <si>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</si>
  <si>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</si>
  <si>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</si>
  <si>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</si>
  <si>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</si>
  <si>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</si>
  <si>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</si>
  <si>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</si>
  <si>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</si>
  <si>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</si>
  <si>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</si>
  <si>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</si>
  <si>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</si>
  <si>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</si>
  <si>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</si>
  <si>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</si>
  <si>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</si>
  <si>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</si>
  <si>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</si>
  <si>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</si>
  <si>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</si>
  <si>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</si>
  <si>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</si>
  <si>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</si>
  <si>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</si>
  <si>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</si>
  <si>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</si>
  <si>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</si>
  <si>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</si>
  <si>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</si>
  <si>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</si>
  <si>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</si>
  <si>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</si>
  <si>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</si>
  <si>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</si>
  <si>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</si>
  <si>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</si>
  <si>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</si>
  <si>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</si>
  <si>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</si>
  <si>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</si>
  <si>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</si>
  <si>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</si>
  <si>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</si>
  <si>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</si>
  <si>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</si>
  <si>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</si>
  <si>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</si>
  <si>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</si>
  <si>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</si>
  <si>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</si>
  <si>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</si>
  <si>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</si>
  <si>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</si>
  <si>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</si>
  <si>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</si>
  <si>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</si>
  <si>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</si>
  <si>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</si>
  <si>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</si>
  <si>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</si>
  <si>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</si>
  <si>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</si>
  <si>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</si>
  <si>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</si>
  <si>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</si>
  <si>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</si>
  <si>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</si>
  <si>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</si>
  <si>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</si>
  <si>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</si>
  <si>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</si>
  <si>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</si>
  <si>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</si>
  <si>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</si>
  <si>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</si>
  <si>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</si>
  <si>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</si>
  <si>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</si>
  <si>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</si>
  <si>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</si>
  <si>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</si>
  <si>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</si>
  <si>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</si>
  <si>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</si>
  <si>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</si>
  <si>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</si>
  <si>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</si>
  <si>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</si>
  <si>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</si>
  <si>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</si>
  <si>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</si>
  <si>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</si>
  <si>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</si>
  <si>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</si>
  <si>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</si>
  <si>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</si>
  <si>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</si>
  <si>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</si>
  <si>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</si>
  <si>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</si>
  <si>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</si>
  <si>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</si>
  <si>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</si>
  <si>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</si>
  <si>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</si>
  <si>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</si>
  <si>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</si>
  <si>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</si>
  <si>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</si>
  <si>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</si>
  <si>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</si>
  <si>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</si>
  <si>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</si>
  <si>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</si>
  <si>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</si>
  <si>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</si>
  <si>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</si>
  <si>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</si>
  <si>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</si>
  <si>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</si>
  <si>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</si>
  <si>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</si>
  <si>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</si>
  <si>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</si>
  <si>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</si>
  <si>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</si>
  <si>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</si>
  <si>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</si>
  <si>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</si>
  <si>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</si>
  <si>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</si>
  <si>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</si>
  <si>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</si>
  <si>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</si>
  <si>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</si>
  <si>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</si>
  <si>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</si>
  <si>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</si>
  <si>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</si>
  <si>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</si>
  <si>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</si>
  <si>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</si>
  <si>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</si>
  <si>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</si>
  <si>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</si>
  <si>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</si>
  <si>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</si>
  <si>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</si>
  <si>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</si>
  <si>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</si>
  <si>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</si>
  <si>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</si>
  <si>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</si>
  <si>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</si>
  <si>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</si>
  <si>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</si>
  <si>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</si>
  <si>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</si>
  <si>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</si>
  <si>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</si>
  <si>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</si>
  <si>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</si>
  <si>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</si>
  <si>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</si>
  <si>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</si>
  <si>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</si>
  <si>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</si>
  <si>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</si>
  <si>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</si>
  <si>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</si>
  <si>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</si>
  <si>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</si>
  <si>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</si>
  <si>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</si>
  <si>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</si>
  <si>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</si>
  <si>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</si>
  <si>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</si>
  <si>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</si>
  <si>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</si>
  <si>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</si>
  <si>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</si>
  <si>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</si>
  <si>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</si>
  <si>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</si>
  <si>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</si>
  <si>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</si>
  <si>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</si>
  <si>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</si>
  <si>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</si>
  <si>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</si>
  <si>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</si>
  <si>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</si>
  <si>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</si>
  <si>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</si>
  <si>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</si>
  <si>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</si>
  <si>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</si>
  <si>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</si>
  <si>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</si>
  <si>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</si>
  <si>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</si>
  <si>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</si>
  <si>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</si>
  <si>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</si>
  <si>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</si>
  <si>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</si>
  <si>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</si>
  <si>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</si>
  <si>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</si>
  <si>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</si>
  <si>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</si>
  <si>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</si>
  <si>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</si>
  <si>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</si>
  <si>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</si>
  <si>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</si>
  <si>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</si>
  <si>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</si>
  <si>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</si>
  <si>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</si>
  <si>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</si>
  <si>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</si>
  <si>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</si>
  <si>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</si>
  <si>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</si>
  <si>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</si>
  <si>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</si>
  <si>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</si>
  <si>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</si>
  <si>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</si>
  <si>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</si>
  <si>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</si>
  <si>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</si>
  <si>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</si>
  <si>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</si>
  <si>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</si>
  <si>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</si>
  <si>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</si>
  <si>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</si>
  <si>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</si>
  <si>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</si>
  <si>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</si>
  <si>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</si>
  <si>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</si>
  <si>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</si>
  <si>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</si>
  <si>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</si>
  <si>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</si>
  <si>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</si>
  <si>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</si>
  <si>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</si>
  <si>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</si>
  <si>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</si>
  <si>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</si>
  <si>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</si>
  <si>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</si>
  <si>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</si>
  <si>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</si>
  <si>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</si>
  <si>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</si>
  <si>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</si>
  <si>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</si>
  <si>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</si>
  <si>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</si>
  <si>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</si>
  <si>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</si>
  <si>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</si>
  <si>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</si>
  <si>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</si>
  <si>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</si>
  <si>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</si>
  <si>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</si>
  <si>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</si>
  <si>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</si>
  <si>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</si>
  <si>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</si>
  <si>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</si>
  <si>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</si>
  <si>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</si>
  <si>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</si>
  <si>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</si>
  <si>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</si>
  <si>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</si>
  <si>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</si>
  <si>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</si>
  <si>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</si>
  <si>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</si>
  <si>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</si>
  <si>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</si>
  <si>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</si>
  <si>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</si>
  <si>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</si>
  <si>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</si>
  <si>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</si>
  <si>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</si>
  <si>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</si>
  <si>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</si>
  <si>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</si>
  <si>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</si>
  <si>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</si>
  <si>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</si>
  <si>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</si>
  <si>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</si>
  <si>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</si>
  <si>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</si>
  <si>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</si>
  <si>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</si>
  <si>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</si>
  <si>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</si>
  <si>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</si>
  <si>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</si>
  <si>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</si>
  <si>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</si>
  <si>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</si>
  <si>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</si>
  <si>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</si>
  <si>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</si>
  <si>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</si>
  <si>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</si>
  <si>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</si>
  <si>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</si>
  <si>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</si>
  <si>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</si>
  <si>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</si>
  <si>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</si>
  <si>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</si>
  <si>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</si>
  <si>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</si>
  <si>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</si>
  <si>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</si>
  <si>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</si>
  <si>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</si>
  <si>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</si>
  <si>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</si>
  <si>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</si>
  <si>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</si>
  <si>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</si>
  <si>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</si>
  <si>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</si>
  <si>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</si>
  <si>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</si>
  <si>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</si>
  <si>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</si>
  <si>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</si>
  <si>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</si>
  <si>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</si>
  <si>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</si>
  <si>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</si>
  <si>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</si>
  <si>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</si>
  <si>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</si>
  <si>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</si>
  <si>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</si>
  <si>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</si>
  <si>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</si>
  <si>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</si>
  <si>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</si>
  <si>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</si>
  <si>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</si>
  <si>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</si>
  <si>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</si>
  <si>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</si>
  <si>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</si>
  <si>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</si>
  <si>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</si>
  <si>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</si>
  <si>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</si>
  <si>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</si>
  <si>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</si>
  <si>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</si>
  <si>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</si>
  <si>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</si>
  <si>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</si>
  <si>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</si>
  <si>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</si>
  <si>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</si>
  <si>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</si>
  <si>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</si>
  <si>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</si>
  <si>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</si>
  <si>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</si>
  <si>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</si>
  <si>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</si>
  <si>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</si>
  <si>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</si>
  <si>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</si>
  <si>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</si>
  <si>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</si>
  <si>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</si>
  <si>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</si>
  <si>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</si>
  <si>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</si>
  <si>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</si>
  <si>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</si>
  <si>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</si>
  <si>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</si>
  <si>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</si>
  <si>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</si>
  <si>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</si>
  <si>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</si>
  <si>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</si>
  <si>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</si>
  <si>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</si>
  <si>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</si>
  <si>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</si>
  <si>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</si>
  <si>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</si>
  <si>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</si>
  <si>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</si>
  <si>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</si>
  <si>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</si>
  <si>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</si>
  <si>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</si>
  <si>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</si>
  <si>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</si>
  <si>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</si>
  <si>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</si>
  <si>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</si>
  <si>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</si>
  <si>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</si>
  <si>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</si>
  <si>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</si>
  <si>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</si>
  <si>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</si>
  <si>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</si>
  <si>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</si>
  <si>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</si>
  <si>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</si>
  <si>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</si>
  <si>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</si>
  <si>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</si>
  <si>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</si>
  <si>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</si>
  <si>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</si>
  <si>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</si>
  <si>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</si>
  <si>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</si>
  <si>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</si>
  <si>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</si>
  <si>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</si>
  <si>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</si>
  <si>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</si>
  <si>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</si>
  <si>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</si>
  <si>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</si>
  <si>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</si>
  <si>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</si>
  <si>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</si>
  <si>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</si>
  <si>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</si>
  <si>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</si>
  <si>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</si>
  <si>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</si>
  <si>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</si>
  <si>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</si>
  <si>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</si>
  <si>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</si>
  <si>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</si>
  <si>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</si>
  <si>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</si>
  <si>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</si>
  <si>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</si>
  <si>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</si>
  <si>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</si>
  <si>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</si>
  <si>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</si>
  <si>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</si>
  <si>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</si>
  <si>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</si>
  <si>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</si>
  <si>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</si>
  <si>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</si>
  <si>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</si>
  <si>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</si>
  <si>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</si>
  <si>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</si>
  <si>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</si>
  <si>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</si>
  <si>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</si>
  <si>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</si>
  <si>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</si>
  <si>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</si>
  <si>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</si>
  <si>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</si>
  <si>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</si>
  <si>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</si>
  <si>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</si>
  <si>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</si>
  <si>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</si>
  <si>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</si>
  <si>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</si>
  <si>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</si>
  <si>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</si>
  <si>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</si>
  <si>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</si>
  <si>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</si>
  <si>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</si>
  <si>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</si>
  <si>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</si>
  <si>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</si>
  <si>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</si>
  <si>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</si>
  <si>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</si>
  <si>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</si>
  <si>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</si>
  <si>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</si>
  <si>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</si>
  <si>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</si>
  <si>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</si>
  <si>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</si>
  <si>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</si>
  <si>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</si>
  <si>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</si>
  <si>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</si>
  <si>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</si>
  <si>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</si>
  <si>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</si>
  <si>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</si>
  <si>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</si>
  <si>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</si>
  <si>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</si>
  <si>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</si>
  <si>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</si>
  <si>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</si>
  <si>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</si>
  <si>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</si>
  <si>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</si>
  <si>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</si>
  <si>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</si>
  <si>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</si>
  <si>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</si>
  <si>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</si>
  <si>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</si>
  <si>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</si>
  <si>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</si>
  <si>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</si>
  <si>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</si>
  <si>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</si>
  <si>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</si>
  <si>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</si>
  <si>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</si>
  <si>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</si>
  <si>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</si>
  <si>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</si>
  <si>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</si>
  <si>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</si>
  <si>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</si>
  <si>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</si>
  <si>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</si>
  <si>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</si>
  <si>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</si>
  <si>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</si>
  <si>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</si>
  <si>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</si>
  <si>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</si>
  <si>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</si>
  <si>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</si>
  <si>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</si>
  <si>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</si>
  <si>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</si>
  <si>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</si>
  <si>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</si>
  <si>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</si>
  <si>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</si>
  <si>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</si>
  <si>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</si>
  <si>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</si>
  <si>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</si>
  <si>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</si>
  <si>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</si>
  <si>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</si>
  <si>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</si>
  <si>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</si>
  <si>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</si>
  <si>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</si>
  <si>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</si>
  <si>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</si>
  <si>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</si>
  <si>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</si>
  <si>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</si>
  <si>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</si>
  <si>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</si>
  <si>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</si>
  <si>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</si>
  <si>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</si>
  <si>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</si>
  <si>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</si>
  <si>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</si>
  <si>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</si>
  <si>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</si>
  <si>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</si>
  <si>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</si>
  <si>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</si>
  <si>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</si>
  <si>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</si>
  <si>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</si>
  <si>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</si>
  <si>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</si>
  <si>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</si>
  <si>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</si>
  <si>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</si>
  <si>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</si>
  <si>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</si>
  <si>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</si>
  <si>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</si>
  <si>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</si>
  <si>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</si>
  <si>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</si>
  <si>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</si>
  <si>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</si>
  <si>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</si>
  <si>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</si>
  <si>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</si>
  <si>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</si>
  <si>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</si>
  <si>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</si>
  <si>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</si>
  <si>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</si>
  <si>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</si>
  <si>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</si>
  <si>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</si>
  <si>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</si>
  <si>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</si>
  <si>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</si>
  <si>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</si>
  <si>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</si>
  <si>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</si>
  <si>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</si>
  <si>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</si>
  <si>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</si>
  <si>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</si>
  <si>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</si>
  <si>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</si>
  <si>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</si>
  <si>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</si>
  <si>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</si>
  <si>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</si>
  <si>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</si>
  <si>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</si>
  <si>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</si>
  <si>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</si>
  <si>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</si>
  <si>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</si>
  <si>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</si>
  <si>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</si>
  <si>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</si>
  <si>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</si>
  <si>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</si>
  <si>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</si>
  <si>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</si>
  <si>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</si>
  <si>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</si>
  <si>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</si>
  <si>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</si>
  <si>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</si>
  <si>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</si>
  <si>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</si>
  <si>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</si>
  <si>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</si>
  <si>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</si>
  <si>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</si>
  <si>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</si>
  <si>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</si>
  <si>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</si>
  <si>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</si>
  <si>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</si>
  <si>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</si>
  <si>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</si>
  <si>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</si>
  <si>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</si>
  <si>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</si>
  <si>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</si>
  <si>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</si>
  <si>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</si>
  <si>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</si>
  <si>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</si>
  <si>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</si>
  <si>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</si>
  <si>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</si>
  <si>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</si>
  <si>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</si>
  <si>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</si>
  <si>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</si>
  <si>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</si>
  <si>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</si>
  <si>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</si>
  <si>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</si>
  <si>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</si>
  <si>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</si>
  <si>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</si>
  <si>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</si>
  <si>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</si>
  <si>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</si>
  <si>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</si>
  <si>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</si>
  <si>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</si>
  <si>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</si>
  <si>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</si>
  <si>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</si>
  <si>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</si>
  <si>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</si>
  <si>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</si>
  <si>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</si>
  <si>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</si>
  <si>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</si>
  <si>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</si>
  <si>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</si>
  <si>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</si>
  <si>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</si>
  <si>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</si>
  <si>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</si>
  <si>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</si>
  <si>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</si>
  <si>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</si>
  <si>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</si>
  <si>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</si>
  <si>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</si>
  <si>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</si>
  <si>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</si>
  <si>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</si>
  <si>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</si>
  <si>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</si>
  <si>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</si>
  <si>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</si>
  <si>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</si>
  <si>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</si>
  <si>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</si>
  <si>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</si>
  <si>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</si>
  <si>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</si>
  <si>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</si>
  <si>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</si>
  <si>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</si>
  <si>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</si>
  <si>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</si>
  <si>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</si>
  <si>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</si>
  <si>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</si>
  <si>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</si>
  <si>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</si>
  <si>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</si>
  <si>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</si>
  <si>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</si>
  <si>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</si>
  <si>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</si>
  <si>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</si>
  <si>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</si>
  <si>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</si>
  <si>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</si>
  <si>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</si>
  <si>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</si>
  <si>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</si>
  <si>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</si>
  <si>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</si>
  <si>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</si>
  <si>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</si>
  <si>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</si>
  <si>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</si>
  <si>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</si>
  <si>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</si>
  <si>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</si>
  <si>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</si>
  <si>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</si>
  <si>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</si>
  <si>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</si>
  <si>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</si>
  <si>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</si>
  <si>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</si>
  <si>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</si>
  <si>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</si>
  <si>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</si>
  <si>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</si>
  <si>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</si>
  <si>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</si>
  <si>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</si>
  <si>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</si>
  <si>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</si>
  <si>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</si>
  <si>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</si>
  <si>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</si>
  <si>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</si>
  <si>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</si>
  <si>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</si>
  <si>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</si>
  <si>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</si>
  <si>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</si>
  <si>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</si>
  <si>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</si>
  <si>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</si>
  <si>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</si>
  <si>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</si>
  <si>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</si>
  <si>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</si>
  <si>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</si>
  <si>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</si>
  <si>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</si>
  <si>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</si>
  <si>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</si>
  <si>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</si>
  <si>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</si>
  <si>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</si>
  <si>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</si>
  <si>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</si>
  <si>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</si>
  <si>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</si>
  <si>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</si>
  <si>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</si>
  <si>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</si>
  <si>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</si>
  <si>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</si>
  <si>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</si>
  <si>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</si>
  <si>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</si>
  <si>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</si>
  <si>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</si>
  <si>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</si>
  <si>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</si>
  <si>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</si>
  <si>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</si>
  <si>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</si>
  <si>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</si>
  <si>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</si>
  <si>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</si>
  <si>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</si>
  <si>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</si>
  <si>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</si>
  <si>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</si>
  <si>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</si>
  <si>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</si>
  <si>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</si>
  <si>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</si>
  <si>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</si>
  <si>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</si>
  <si>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</si>
  <si>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</si>
  <si>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</si>
  <si>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</si>
  <si>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</si>
  <si>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</si>
  <si>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</si>
  <si>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</si>
  <si>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</si>
  <si>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</si>
  <si>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</si>
  <si>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</si>
  <si>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</si>
  <si>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</si>
  <si>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</si>
  <si>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</si>
  <si>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</si>
  <si>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</si>
  <si>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</si>
  <si>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</si>
  <si>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</si>
  <si>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</si>
  <si>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</si>
  <si>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</si>
  <si>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</si>
  <si>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</si>
  <si>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</si>
  <si>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</si>
  <si>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</si>
  <si>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</si>
  <si>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</si>
  <si>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</si>
  <si>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</si>
  <si>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</si>
  <si>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</si>
  <si>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</si>
  <si>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</si>
  <si>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</si>
  <si>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</si>
  <si>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</si>
  <si>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</si>
  <si>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</si>
  <si>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</si>
  <si>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</si>
  <si>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</si>
  <si>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</si>
  <si>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</si>
  <si>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</si>
  <si>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</si>
  <si>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</si>
  <si>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</si>
  <si>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</si>
  <si>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</si>
  <si>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</si>
  <si>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</si>
  <si>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</si>
  <si>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</si>
  <si>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</si>
  <si>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</si>
  <si>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</si>
  <si>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</si>
  <si>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</si>
  <si>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</si>
  <si>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</si>
  <si>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</si>
  <si>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</si>
  <si>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</si>
  <si>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</si>
  <si>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</si>
  <si>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</si>
  <si>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</si>
  <si>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</si>
  <si>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</si>
  <si>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</si>
  <si>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</si>
  <si>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</si>
  <si>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</si>
  <si>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</si>
  <si>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</si>
  <si>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</si>
  <si>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</si>
  <si>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</si>
  <si>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</si>
  <si>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</si>
  <si>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</si>
  <si>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</si>
  <si>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</si>
  <si>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</si>
  <si>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</si>
  <si>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</si>
  <si>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</si>
  <si>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</si>
  <si>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</si>
  <si>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</si>
  <si>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</si>
  <si>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</si>
  <si>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</si>
  <si>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</si>
  <si>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</si>
  <si>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</si>
  <si>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</si>
  <si>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</si>
  <si>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</si>
  <si>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</si>
  <si>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</si>
  <si>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</si>
  <si>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</si>
  <si>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</si>
  <si>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</si>
  <si>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</si>
  <si>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</si>
  <si>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</si>
  <si>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</si>
  <si>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</si>
  <si>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</si>
  <si>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</si>
  <si>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</si>
  <si>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</si>
  <si>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</si>
  <si>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</si>
  <si>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</si>
  <si>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</si>
  <si>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</si>
  <si>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</si>
  <si>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</si>
  <si>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</si>
  <si>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</si>
  <si>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</si>
  <si>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</si>
  <si>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</si>
  <si>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</si>
  <si>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</si>
  <si>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</si>
  <si>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</si>
  <si>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</si>
  <si>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</si>
  <si>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</si>
  <si>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</si>
  <si>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</si>
  <si>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</si>
  <si>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</si>
  <si>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</si>
  <si>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</si>
  <si>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</si>
  <si>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</si>
  <si>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</si>
  <si>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</si>
  <si>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</si>
  <si>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</si>
  <si>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</si>
  <si>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</si>
  <si>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</si>
  <si>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</si>
  <si>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</si>
  <si>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</si>
  <si>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</si>
  <si>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</si>
  <si>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</si>
  <si>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</si>
  <si>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</si>
  <si>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</si>
  <si>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</si>
  <si>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</si>
  <si>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</si>
  <si>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</si>
  <si>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</si>
  <si>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</si>
  <si>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</si>
  <si>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</si>
  <si>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</si>
  <si>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</si>
  <si>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</si>
  <si>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</si>
  <si>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</si>
  <si>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</si>
  <si>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</si>
  <si>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</si>
  <si>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</si>
  <si>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</si>
  <si>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</si>
  <si>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</si>
  <si>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</si>
  <si>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</si>
  <si>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</si>
  <si>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</si>
  <si>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</si>
  <si>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</si>
  <si>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</si>
  <si>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</si>
  <si>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</si>
  <si>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</si>
  <si>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</si>
  <si>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</si>
  <si>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</si>
  <si>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</si>
  <si>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</si>
  <si>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</si>
  <si>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</si>
  <si>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</si>
  <si>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</si>
  <si>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</si>
  <si>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</si>
  <si>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</si>
  <si>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</si>
  <si>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</si>
  <si>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</si>
  <si>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</si>
  <si>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</si>
  <si>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</si>
  <si>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</si>
  <si>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</si>
  <si>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</si>
  <si>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</si>
  <si>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</si>
  <si>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</si>
  <si>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</si>
  <si>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</si>
  <si>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</si>
  <si>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</si>
  <si>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</si>
  <si>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</si>
  <si>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</si>
  <si>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</si>
  <si>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</si>
  <si>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</si>
  <si>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</si>
  <si>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</si>
  <si>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</si>
  <si>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</si>
  <si>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</si>
  <si>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</si>
  <si>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</si>
  <si>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</si>
  <si>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</si>
  <si>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</si>
  <si>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</si>
  <si>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</si>
  <si>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</si>
  <si>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</si>
  <si>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</si>
  <si>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</si>
  <si>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</si>
  <si>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</si>
  <si>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</si>
  <si>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</si>
  <si>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</si>
  <si>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</si>
  <si>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</si>
  <si>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</si>
  <si>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</si>
  <si>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</si>
  <si>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</si>
  <si>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</si>
  <si>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</si>
  <si>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</si>
  <si>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</si>
  <si>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</si>
  <si>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</si>
  <si>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</si>
  <si>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</si>
  <si>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</si>
  <si>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</si>
  <si>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</si>
  <si>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</si>
  <si>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</si>
  <si>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</si>
  <si>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</si>
  <si>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</si>
  <si>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</si>
  <si>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</si>
  <si>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</si>
  <si>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</si>
  <si>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</si>
  <si>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</si>
  <si>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</si>
  <si>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</si>
  <si>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</si>
  <si>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</si>
  <si>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</si>
  <si>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</si>
  <si>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</si>
  <si>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</si>
  <si>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</si>
  <si>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</si>
  <si>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</si>
  <si>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</si>
  <si>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</si>
  <si>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</si>
  <si>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</si>
  <si>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</si>
  <si>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</si>
  <si>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</si>
  <si>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</si>
  <si>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</si>
  <si>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</si>
  <si>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</si>
  <si>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</si>
  <si>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</si>
  <si>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</si>
  <si>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</si>
  <si>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</si>
  <si>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</si>
  <si>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</si>
  <si>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</si>
  <si>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</si>
  <si>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</si>
  <si>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</si>
  <si>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</si>
  <si>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</si>
  <si>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</si>
  <si>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</si>
  <si>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</si>
  <si>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</si>
  <si>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</si>
  <si>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</si>
  <si>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</si>
  <si>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</si>
  <si>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</si>
  <si>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</si>
  <si>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</si>
  <si>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</si>
  <si>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</si>
  <si>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</si>
  <si>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</si>
  <si>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</si>
  <si>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</si>
  <si>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</si>
  <si>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</si>
  <si>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</si>
  <si>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</si>
  <si>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</si>
  <si>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</si>
  <si>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</si>
  <si>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</si>
  <si>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</si>
  <si>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</si>
  <si>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</si>
  <si>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</si>
  <si>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</si>
  <si>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</si>
  <si>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</si>
  <si>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</si>
  <si>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</si>
  <si>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</si>
  <si>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</si>
  <si>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</si>
  <si>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</si>
  <si>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</si>
  <si>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</si>
  <si>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</si>
  <si>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</si>
  <si>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</si>
  <si>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</si>
  <si>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</si>
  <si>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</si>
  <si>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</si>
  <si>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</si>
  <si>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</si>
  <si>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</si>
  <si>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</si>
  <si>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</si>
  <si>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</si>
  <si>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</si>
  <si>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</si>
  <si>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</si>
  <si>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</si>
  <si>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</si>
  <si>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</si>
  <si>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</si>
  <si>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</si>
  <si>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</si>
  <si>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</si>
  <si>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</si>
  <si>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</si>
  <si>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</si>
  <si>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</si>
  <si>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</si>
  <si>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</si>
  <si>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</si>
  <si>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</si>
  <si>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</si>
  <si>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</si>
  <si>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</si>
  <si>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</si>
  <si>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</si>
  <si>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</si>
  <si>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</si>
  <si>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</si>
  <si>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</si>
  <si>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</si>
  <si>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</si>
  <si>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</si>
  <si>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</si>
  <si>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</si>
  <si>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</si>
  <si>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</si>
  <si>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</si>
  <si>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</si>
  <si>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</si>
  <si>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</si>
  <si>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</si>
  <si>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</si>
  <si>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</si>
  <si>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</si>
  <si>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</si>
  <si>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</si>
  <si>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</si>
  <si>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</si>
  <si>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</si>
  <si>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</si>
  <si>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</si>
  <si>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</si>
  <si>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</si>
  <si>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</si>
  <si>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</si>
  <si>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</si>
  <si>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</si>
  <si>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</si>
  <si>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</si>
  <si>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</si>
  <si>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</si>
  <si>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</si>
  <si>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</si>
  <si>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</si>
  <si>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</si>
  <si>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</si>
  <si>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</si>
  <si>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</si>
  <si>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</si>
  <si>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</si>
  <si>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</si>
  <si>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</si>
  <si>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</si>
  <si>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</si>
  <si>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</si>
  <si>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</si>
  <si>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</si>
  <si>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</si>
  <si>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</si>
  <si>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</si>
  <si>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</si>
  <si>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</si>
  <si>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</si>
  <si>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</si>
  <si>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</si>
  <si>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</si>
  <si>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</si>
  <si>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</si>
  <si>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</si>
  <si>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</si>
  <si>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</si>
  <si>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</si>
  <si>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</si>
  <si>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</si>
  <si>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</si>
  <si>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</si>
  <si>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</si>
  <si>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</si>
  <si>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</si>
  <si>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</si>
  <si>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</si>
  <si>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</si>
  <si>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</si>
  <si>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</si>
  <si>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</si>
  <si>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</si>
  <si>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</si>
  <si>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</si>
  <si>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</si>
  <si>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</si>
  <si>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</si>
  <si>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</si>
  <si>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</si>
  <si>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</si>
  <si>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</si>
  <si>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</si>
  <si>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</si>
  <si>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</si>
  <si>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</si>
  <si>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</si>
  <si>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</si>
  <si>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</si>
  <si>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</si>
  <si>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</si>
  <si>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</si>
  <si>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</si>
  <si>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</si>
  <si>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</si>
  <si>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</si>
  <si>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</si>
  <si>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</si>
  <si>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</si>
  <si>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</si>
  <si>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</si>
  <si>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</si>
  <si>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</si>
  <si>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</si>
  <si>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</si>
  <si>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</si>
  <si>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</si>
  <si>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</si>
  <si>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</si>
  <si>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</si>
  <si>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</si>
  <si>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</si>
  <si>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</si>
  <si>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</si>
  <si>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</si>
  <si>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</si>
  <si>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</si>
  <si>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</si>
  <si>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</si>
  <si>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</si>
  <si>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</si>
  <si>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</si>
  <si>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</si>
  <si>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</si>
  <si>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</si>
  <si>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</si>
  <si>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</si>
  <si>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</si>
  <si>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</si>
  <si>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</si>
  <si>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</si>
  <si>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</si>
  <si>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</si>
  <si>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</si>
  <si>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</si>
  <si>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</si>
  <si>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</si>
  <si>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</si>
  <si>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</si>
  <si>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</si>
  <si>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</si>
  <si>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</si>
  <si>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</si>
  <si>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</si>
  <si>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</si>
  <si>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</si>
  <si>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</si>
  <si>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</si>
  <si>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</si>
  <si>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</si>
  <si>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</si>
  <si>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</si>
  <si>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</si>
  <si>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</si>
  <si>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</si>
  <si>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</si>
  <si>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</si>
  <si>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</si>
  <si>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</si>
  <si>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</si>
  <si>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</si>
  <si>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</si>
  <si>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</si>
  <si>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</si>
  <si>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</si>
  <si>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</si>
  <si>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</si>
  <si>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</si>
  <si>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</si>
  <si>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</si>
  <si>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</si>
  <si>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</si>
  <si>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</si>
  <si>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</si>
  <si>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</si>
  <si>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</si>
  <si>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</si>
  <si>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</si>
  <si>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</si>
  <si>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</si>
  <si>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</si>
  <si>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</si>
  <si>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</si>
  <si>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</si>
  <si>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</si>
  <si>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</si>
  <si>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</si>
  <si>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</si>
  <si>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</si>
  <si>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</si>
  <si>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</si>
  <si>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</si>
  <si>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</si>
  <si>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</si>
  <si>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</si>
  <si>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</si>
  <si>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</si>
  <si>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</si>
  <si>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</si>
  <si>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</si>
  <si>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</si>
  <si>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</si>
  <si>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</si>
  <si>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</si>
  <si>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</si>
  <si>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</si>
  <si>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</si>
  <si>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</si>
  <si>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</si>
  <si>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</si>
  <si>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</si>
  <si>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</si>
  <si>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</si>
  <si>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</si>
  <si>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</si>
  <si>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</si>
  <si>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</si>
  <si>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</si>
  <si>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</si>
  <si>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</si>
  <si>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</si>
  <si>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</si>
  <si>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</si>
  <si>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</si>
  <si>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</si>
  <si>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</si>
  <si>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</si>
  <si>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</si>
  <si>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</si>
  <si>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</si>
  <si>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</si>
  <si>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</si>
  <si>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</si>
  <si>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</si>
  <si>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</si>
  <si>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</si>
  <si>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</si>
  <si>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</si>
  <si>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</si>
  <si>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</si>
  <si>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</si>
  <si>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</si>
  <si>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</si>
  <si>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</si>
  <si>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</si>
  <si>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</si>
  <si>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</si>
  <si>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</si>
  <si>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</si>
  <si>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</si>
  <si>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</si>
  <si>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</si>
  <si>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</si>
  <si>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</si>
  <si>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</si>
  <si>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</si>
  <si>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</si>
  <si>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</si>
  <si>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</si>
  <si>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</si>
  <si>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</si>
  <si>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</si>
  <si>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</si>
  <si>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</si>
  <si>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</si>
  <si>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</si>
  <si>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</si>
  <si>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</si>
  <si>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</si>
  <si>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</si>
  <si>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</si>
  <si>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</si>
  <si>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</si>
  <si>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</si>
  <si>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</si>
  <si>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</si>
  <si>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</si>
  <si>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</si>
  <si>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</si>
  <si>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</si>
  <si>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</si>
  <si>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</si>
  <si>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</si>
  <si>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</si>
  <si>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</si>
  <si>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</si>
  <si>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</si>
  <si>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</si>
  <si>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</si>
  <si>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</si>
  <si>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</si>
  <si>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</si>
  <si>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</si>
  <si>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</si>
  <si>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</si>
  <si>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</si>
  <si>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</si>
  <si>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</si>
  <si>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</si>
  <si>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</si>
  <si>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</si>
  <si>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</si>
  <si>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</si>
  <si>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</si>
  <si>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</si>
  <si>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</si>
  <si>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</si>
  <si>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</si>
  <si>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</si>
  <si>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</si>
  <si>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</si>
  <si>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</si>
  <si>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</si>
  <si>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</si>
  <si>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</si>
  <si>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</si>
  <si>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</si>
  <si>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</si>
  <si>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</si>
  <si>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</si>
  <si>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</si>
  <si>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</si>
  <si>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</si>
  <si>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</si>
  <si>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</si>
  <si>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</si>
  <si>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</si>
  <si>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</si>
  <si>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</si>
  <si>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</si>
  <si>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</si>
  <si>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</si>
  <si>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</si>
  <si>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</si>
  <si>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</si>
  <si>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</si>
  <si>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</si>
  <si>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</si>
  <si>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</si>
  <si>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</si>
  <si>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</si>
  <si>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</si>
  <si>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</si>
  <si>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</si>
  <si>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</si>
  <si>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</si>
  <si>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</si>
  <si>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</si>
  <si>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</si>
  <si>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</si>
  <si>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</si>
  <si>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</si>
  <si>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</si>
  <si>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</si>
  <si>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</si>
  <si>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</si>
  <si>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</si>
  <si>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</si>
  <si>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</si>
  <si>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</si>
  <si>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</si>
  <si>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</si>
  <si>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</si>
  <si>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</si>
  <si>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</si>
  <si>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</si>
  <si>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</si>
  <si>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</si>
  <si>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</si>
  <si>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</si>
  <si>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</si>
  <si>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</si>
  <si>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</si>
  <si>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</si>
  <si>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</si>
  <si>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</si>
  <si>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</si>
  <si>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</si>
  <si>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</si>
  <si>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</si>
  <si>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</si>
  <si>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</si>
  <si>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</si>
  <si>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</si>
  <si>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</si>
  <si>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</si>
  <si>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</si>
  <si>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</si>
  <si>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</si>
  <si>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</si>
  <si>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</si>
  <si>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</si>
  <si>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</si>
  <si>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</si>
  <si>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</si>
  <si>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</si>
  <si>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</si>
  <si>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</si>
  <si>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</si>
  <si>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</si>
  <si>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</si>
  <si>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</si>
  <si>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</si>
  <si>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</si>
  <si>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</si>
  <si>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</si>
  <si>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</si>
  <si>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</si>
  <si>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</si>
  <si>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</si>
  <si>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</si>
  <si>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</si>
  <si>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</si>
  <si>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</si>
  <si>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</si>
  <si>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</si>
  <si>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</si>
  <si>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</si>
  <si>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</si>
  <si>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</si>
  <si>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</si>
  <si>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</si>
  <si>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</si>
  <si>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</si>
  <si>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</si>
  <si>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</si>
  <si>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</si>
  <si>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</si>
  <si>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</si>
  <si>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</si>
  <si>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</si>
  <si>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</si>
  <si>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</si>
  <si>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</si>
  <si>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</si>
  <si>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</si>
  <si>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</si>
  <si>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</si>
  <si>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</si>
  <si>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</si>
  <si>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</si>
  <si>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</si>
  <si>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</si>
  <si>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</si>
  <si>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</si>
  <si>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</si>
  <si>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</si>
  <si>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</si>
  <si>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</si>
  <si>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</si>
  <si>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</si>
  <si>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</si>
  <si>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</si>
  <si>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</si>
  <si>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</si>
  <si>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</si>
  <si>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</si>
  <si>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</si>
  <si>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</si>
  <si>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</si>
  <si>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</si>
  <si>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</si>
  <si>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</si>
  <si>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</si>
  <si>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</si>
  <si>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</si>
  <si>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</si>
  <si>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</si>
  <si>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</si>
  <si>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</si>
  <si>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</si>
  <si>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</si>
  <si>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</si>
  <si>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</si>
  <si>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</si>
  <si>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</si>
  <si>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</si>
  <si>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</si>
  <si>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</si>
  <si>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</si>
  <si>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</si>
  <si>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</si>
  <si>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</si>
  <si>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</si>
  <si>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</si>
  <si>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</si>
  <si>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</si>
  <si>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</si>
  <si>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</si>
  <si>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</si>
  <si>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</si>
  <si>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</si>
  <si>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</si>
  <si>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</si>
  <si>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</si>
  <si>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</si>
  <si>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</si>
  <si>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</si>
  <si>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</si>
  <si>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</si>
  <si>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</si>
  <si>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</si>
  <si>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</si>
  <si>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</si>
  <si>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</si>
  <si>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</si>
  <si>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</si>
  <si>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</si>
  <si>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</si>
  <si>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</si>
  <si>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</si>
  <si>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</si>
  <si>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</si>
  <si>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</si>
  <si>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</si>
  <si>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</si>
  <si>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</si>
  <si>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</si>
  <si>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</si>
  <si>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</si>
  <si>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</si>
  <si>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</si>
  <si>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</si>
  <si>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</si>
  <si>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</si>
  <si>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</si>
  <si>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</si>
  <si>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</si>
  <si>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</si>
  <si>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</si>
  <si>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</si>
  <si>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</si>
  <si>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</si>
  <si>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</si>
  <si>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</si>
  <si>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</si>
  <si>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</si>
  <si>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</si>
  <si>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</si>
  <si>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</si>
  <si>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</si>
  <si>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</si>
  <si>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</si>
  <si>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</si>
  <si>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</si>
  <si>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</si>
  <si>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</si>
  <si>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</si>
  <si>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</si>
  <si>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</si>
  <si>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</si>
  <si>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</si>
  <si>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</si>
  <si>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</si>
  <si>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</si>
  <si>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</si>
  <si>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</si>
  <si>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</si>
  <si>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</si>
  <si>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</si>
  <si>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</si>
  <si>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</si>
  <si>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</si>
  <si>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</si>
  <si>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</si>
  <si>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</si>
  <si>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</si>
  <si>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</si>
  <si>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</si>
  <si>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</si>
  <si>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</si>
  <si>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</si>
  <si>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</si>
  <si>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</si>
  <si>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</si>
  <si>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</si>
  <si>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</si>
  <si>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</si>
  <si>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</si>
  <si>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</si>
  <si>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</si>
  <si>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</si>
  <si>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</si>
  <si>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</si>
  <si>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</si>
  <si>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</si>
  <si>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</si>
  <si>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</si>
  <si>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</si>
  <si>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</si>
  <si>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</si>
  <si>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</si>
  <si>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</si>
  <si>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</si>
  <si>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</si>
  <si>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</si>
  <si>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</si>
  <si>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</si>
  <si>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</si>
  <si>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</si>
  <si>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</si>
  <si>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</si>
  <si>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</si>
  <si>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</si>
  <si>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</si>
  <si>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</si>
  <si>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</si>
  <si>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</si>
  <si>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</si>
  <si>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</si>
  <si>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</si>
  <si>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</si>
  <si>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</si>
  <si>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</si>
  <si>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</si>
  <si>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</si>
  <si>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</si>
  <si>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</si>
  <si>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</si>
  <si>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</si>
  <si>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</si>
  <si>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</si>
  <si>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</si>
  <si>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</si>
  <si>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</si>
  <si>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</si>
  <si>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</si>
  <si>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</si>
  <si>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</si>
  <si>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</si>
  <si>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</si>
  <si>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</si>
  <si>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</si>
  <si>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</si>
  <si>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</si>
  <si>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</si>
  <si>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</si>
  <si>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</si>
  <si>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</si>
  <si>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</si>
  <si>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</si>
  <si>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</si>
  <si>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</si>
  <si>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</si>
  <si>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</si>
  <si>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</si>
  <si>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</si>
  <si>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</si>
  <si>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</si>
  <si>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</si>
  <si>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</si>
  <si>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</si>
  <si>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</si>
  <si>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</si>
  <si>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</si>
  <si>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</si>
  <si>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</si>
  <si>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</si>
  <si>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</si>
  <si>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</si>
  <si>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</si>
  <si>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</si>
  <si>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</si>
  <si>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</si>
  <si>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</si>
  <si>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</si>
  <si>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</si>
  <si>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</si>
  <si>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</si>
  <si>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</si>
  <si>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</si>
  <si>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</si>
  <si>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</si>
  <si>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</si>
  <si>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</si>
  <si>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</si>
  <si>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</si>
  <si>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</si>
  <si>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</si>
  <si>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</si>
  <si>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</si>
  <si>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</si>
  <si>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</si>
  <si>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</si>
  <si>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</si>
  <si>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</si>
  <si>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</si>
  <si>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</si>
  <si>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</si>
  <si>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</si>
  <si>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</si>
  <si>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</si>
  <si>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</si>
  <si>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</si>
  <si>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</si>
  <si>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</si>
  <si>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</si>
  <si>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</si>
  <si>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</si>
  <si>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</si>
  <si>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</si>
  <si>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</si>
  <si>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</si>
  <si>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</si>
  <si>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</si>
  <si>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</si>
  <si>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</si>
  <si>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</si>
  <si>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</si>
  <si>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</si>
  <si>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</si>
  <si>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</si>
  <si>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</si>
  <si>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</si>
  <si>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</si>
  <si>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</si>
  <si>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</si>
  <si>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</si>
  <si>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</si>
  <si>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</si>
  <si>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</si>
  <si>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</si>
  <si>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</si>
  <si>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</si>
  <si>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</si>
  <si>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</si>
  <si>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</si>
  <si>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</si>
  <si>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</si>
  <si>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</si>
  <si>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</si>
  <si>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</si>
  <si>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</si>
  <si>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</si>
  <si>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</si>
  <si>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</si>
  <si>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</si>
  <si>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</si>
  <si>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</si>
  <si>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</si>
  <si>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</si>
  <si>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</si>
  <si>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</si>
  <si>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</si>
  <si>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</si>
  <si>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</si>
  <si>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</si>
  <si>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</si>
  <si>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</si>
  <si>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</si>
  <si>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</si>
  <si>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</si>
  <si>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</si>
  <si>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</si>
  <si>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</si>
  <si>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</si>
  <si>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</si>
  <si>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</si>
  <si>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</si>
  <si>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</si>
  <si>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</si>
  <si>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</si>
  <si>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</si>
  <si>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</si>
  <si>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</si>
  <si>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</si>
  <si>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</si>
  <si>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</si>
  <si>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</si>
  <si>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</si>
  <si>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</si>
  <si>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</si>
  <si>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</si>
  <si>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</si>
  <si>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</si>
  <si>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</si>
  <si>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</si>
  <si>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</si>
  <si>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</si>
  <si>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</si>
  <si>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</si>
  <si>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</si>
  <si>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</si>
  <si>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</si>
  <si>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</si>
  <si>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</si>
  <si>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</si>
  <si>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</si>
  <si>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</si>
  <si>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</si>
  <si>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</si>
  <si>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</si>
  <si>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</si>
  <si>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</si>
  <si>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</si>
  <si>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</si>
  <si>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</si>
  <si>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</si>
  <si>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</si>
  <si>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</si>
  <si>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</si>
  <si>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</si>
  <si>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</si>
  <si>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</si>
  <si>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</si>
  <si>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</si>
  <si>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</si>
  <si>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</si>
  <si>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</si>
  <si>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</si>
  <si>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</si>
  <si>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</si>
  <si>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</si>
  <si>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</si>
  <si>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</si>
  <si>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</si>
  <si>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</si>
  <si>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</si>
  <si>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</si>
  <si>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</si>
  <si>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</si>
  <si>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</si>
  <si>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</si>
  <si>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</si>
  <si>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</si>
  <si>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</si>
  <si>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</si>
  <si>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</si>
  <si>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</si>
  <si>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</si>
  <si>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</si>
  <si>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</si>
  <si>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</si>
  <si>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</si>
  <si>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</si>
  <si>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</si>
  <si>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</si>
  <si>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</si>
  <si>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</si>
  <si>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</si>
  <si>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</si>
  <si>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</si>
  <si>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</si>
  <si>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</si>
  <si>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</si>
  <si>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</si>
  <si>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</si>
  <si>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</si>
  <si>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</si>
  <si>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</si>
  <si>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</si>
  <si>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</si>
  <si>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</si>
  <si>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</si>
  <si>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</si>
  <si>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</si>
  <si>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</si>
  <si>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</si>
  <si>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</si>
  <si>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</si>
  <si>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</si>
  <si>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</si>
  <si>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</si>
  <si>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</si>
  <si>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</si>
  <si>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</si>
  <si>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</si>
  <si>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</si>
  <si>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</si>
  <si>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</si>
  <si>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</si>
  <si>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</si>
  <si>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</si>
  <si>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</si>
  <si>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</si>
  <si>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</si>
  <si>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</si>
  <si>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</si>
  <si>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</si>
  <si>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</si>
  <si>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</si>
  <si>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</si>
  <si>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</si>
  <si>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</si>
  <si>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</si>
  <si>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</si>
  <si>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</si>
  <si>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</si>
  <si>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</si>
  <si>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</si>
  <si>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</si>
  <si>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</si>
  <si>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</si>
  <si>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</si>
  <si>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</si>
  <si>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</si>
  <si>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</si>
  <si>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</si>
  <si>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</si>
  <si>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</si>
  <si>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</si>
  <si>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</si>
  <si>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</si>
  <si>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</si>
  <si>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</si>
  <si>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</si>
  <si>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</si>
  <si>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</si>
  <si>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</si>
  <si>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</si>
  <si>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</si>
  <si>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</si>
  <si>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</si>
  <si>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</si>
  <si>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</si>
  <si>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</si>
  <si>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</si>
  <si>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</si>
  <si>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</si>
  <si>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</si>
  <si>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</si>
  <si>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</si>
  <si>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</si>
  <si>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</si>
  <si>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</si>
  <si>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</si>
  <si>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</si>
  <si>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</si>
  <si>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</si>
  <si>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</si>
  <si>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</si>
  <si>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</si>
  <si>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</si>
  <si>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</si>
  <si>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</si>
  <si>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</si>
  <si>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</si>
  <si>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</si>
  <si>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</si>
  <si>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</si>
  <si>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</si>
  <si>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</si>
  <si>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</si>
  <si>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</si>
  <si>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</si>
  <si>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</si>
  <si>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</si>
  <si>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</si>
  <si>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</si>
  <si>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</si>
  <si>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</si>
  <si>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</si>
  <si>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</si>
  <si>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</si>
  <si>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</si>
  <si>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</si>
  <si>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</si>
  <si>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</si>
  <si>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</si>
  <si>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</si>
  <si>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</si>
  <si>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</si>
  <si>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</si>
  <si>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</si>
  <si>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</si>
  <si>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</si>
  <si>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</si>
  <si>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</si>
  <si>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</si>
  <si>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</si>
  <si>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</si>
  <si>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</si>
  <si>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</si>
  <si>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</si>
  <si>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</si>
  <si>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</si>
  <si>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</si>
  <si>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</si>
  <si>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</si>
  <si>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</si>
  <si>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</si>
  <si>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</si>
  <si>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</si>
  <si>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</si>
  <si>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</si>
  <si>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</si>
  <si>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</si>
  <si>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</si>
  <si>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</si>
  <si>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</si>
  <si>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</si>
  <si>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</si>
  <si>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</si>
  <si>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</si>
  <si>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</si>
  <si>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</si>
  <si>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</si>
  <si>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</si>
  <si>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</si>
  <si>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</si>
  <si>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</si>
  <si>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</si>
  <si>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</si>
  <si>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</si>
  <si>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</si>
  <si>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</si>
  <si>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</si>
  <si>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</si>
  <si>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</si>
  <si>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</si>
  <si>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</si>
  <si>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</si>
  <si>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</si>
  <si>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</si>
  <si>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</si>
  <si>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</si>
  <si>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</si>
  <si>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</si>
  <si>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</si>
  <si>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</si>
  <si>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</si>
  <si>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</si>
  <si>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</si>
  <si>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</si>
  <si>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</si>
  <si>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</si>
  <si>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</si>
  <si>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</si>
  <si>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</si>
  <si>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</si>
  <si>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</si>
  <si>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</si>
  <si>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</si>
  <si>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</si>
  <si>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</si>
  <si>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</si>
  <si>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</si>
  <si>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</si>
  <si>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</si>
  <si>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</si>
  <si>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</si>
  <si>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</si>
  <si>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</si>
  <si>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</si>
  <si>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</si>
  <si>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</si>
  <si>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</si>
  <si>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</si>
  <si>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</si>
  <si>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</si>
  <si>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</si>
  <si>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</si>
  <si>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</si>
  <si>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</si>
  <si>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</si>
  <si>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</si>
  <si>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</si>
  <si>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</si>
  <si>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</si>
  <si>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</si>
  <si>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</si>
  <si>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</si>
  <si>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</si>
  <si>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</si>
  <si>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</si>
  <si>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</si>
  <si>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</si>
  <si>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</si>
  <si>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</si>
  <si>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</si>
  <si>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</si>
  <si>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</si>
  <si>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</si>
  <si>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</si>
  <si>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</si>
  <si>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</si>
  <si>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</si>
  <si>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</si>
  <si>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</si>
  <si>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</si>
  <si>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</si>
  <si>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</si>
  <si>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</si>
  <si>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</si>
  <si>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</si>
  <si>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</si>
  <si>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</si>
  <si>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</si>
  <si>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</si>
  <si>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</si>
  <si>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</si>
  <si>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</si>
  <si>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</si>
  <si>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</si>
  <si>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</si>
  <si>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</si>
  <si>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</si>
  <si>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</si>
  <si>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</si>
  <si>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</si>
  <si>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</si>
  <si>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</si>
  <si>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</si>
  <si>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</si>
  <si>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</si>
  <si>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</si>
  <si>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</si>
  <si>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</si>
  <si>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</si>
  <si>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</si>
  <si>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</si>
  <si>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</si>
  <si>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</si>
  <si>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</si>
  <si>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</si>
  <si>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</si>
  <si>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</si>
  <si>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</si>
  <si>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</si>
  <si>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</si>
  <si>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</si>
  <si>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</si>
  <si>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</si>
  <si>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</si>
  <si>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</si>
  <si>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</si>
  <si>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</si>
  <si>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</si>
  <si>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</si>
  <si>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</si>
  <si>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</si>
  <si>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</si>
  <si>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</si>
  <si>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</si>
  <si>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</si>
  <si>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</si>
  <si>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</si>
  <si>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</si>
  <si>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</si>
  <si>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</si>
  <si>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</si>
  <si>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</si>
  <si>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</si>
  <si>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</si>
  <si>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</si>
  <si>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</si>
  <si>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</si>
  <si>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</si>
  <si>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</si>
  <si>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</si>
  <si>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</si>
  <si>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</si>
  <si>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</si>
  <si>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</si>
  <si>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</si>
  <si>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</si>
  <si>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</si>
  <si>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</si>
  <si>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</si>
  <si>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</si>
  <si>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</si>
  <si>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</si>
  <si>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</si>
  <si>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</si>
  <si>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</si>
  <si>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</si>
  <si>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</si>
  <si>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</si>
  <si>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</si>
  <si>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</si>
  <si>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</si>
  <si>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</si>
  <si>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</si>
  <si>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</si>
  <si>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</si>
  <si>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</si>
  <si>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</si>
  <si>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</si>
  <si>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</si>
  <si>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</si>
  <si>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</si>
  <si>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</si>
  <si>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</si>
  <si>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</si>
  <si>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</si>
  <si>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</si>
  <si>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</si>
  <si>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</si>
  <si>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</si>
  <si>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</si>
  <si>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</si>
  <si>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</si>
  <si>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</si>
  <si>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</si>
  <si>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</si>
  <si>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</si>
  <si>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</si>
  <si>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</si>
  <si>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</si>
  <si>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</si>
  <si>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</si>
  <si>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</si>
  <si>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</si>
  <si>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</si>
  <si>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</si>
  <si>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</si>
  <si>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</si>
  <si>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</si>
  <si>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</si>
  <si>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</si>
  <si>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</si>
  <si>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</si>
  <si>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</si>
  <si>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</si>
  <si>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</si>
  <si>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</si>
  <si>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</si>
  <si>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</si>
  <si>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</si>
  <si>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</si>
  <si>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</si>
  <si>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</si>
  <si>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</si>
  <si>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</si>
  <si>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</si>
  <si>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</si>
  <si>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</si>
  <si>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</si>
  <si>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</si>
  <si>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</si>
  <si>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</si>
  <si>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</si>
  <si>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</si>
  <si>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</si>
  <si>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</si>
  <si>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</si>
  <si>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</si>
  <si>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</si>
  <si>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</si>
  <si>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</si>
  <si>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</si>
  <si>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</si>
  <si>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</si>
  <si>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</si>
  <si>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</si>
  <si>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</si>
  <si>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</si>
  <si>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</si>
  <si>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</si>
  <si>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</si>
  <si>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</si>
  <si>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</si>
  <si>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</si>
  <si>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</si>
  <si>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</si>
  <si>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</si>
  <si>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</si>
  <si>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</si>
  <si>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</si>
  <si>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</si>
  <si>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</si>
  <si>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</si>
  <si>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</si>
  <si>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</si>
  <si>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</si>
  <si>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</si>
  <si>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</si>
  <si>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</si>
  <si>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</si>
  <si>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</si>
  <si>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</si>
  <si>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</si>
  <si>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</si>
  <si>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</si>
  <si>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</si>
  <si>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</si>
  <si>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</si>
  <si>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</si>
  <si>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</si>
  <si>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</si>
  <si>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</si>
  <si>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</si>
  <si>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</si>
  <si>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</si>
  <si>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</si>
  <si>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</si>
  <si>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</si>
  <si>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</si>
  <si>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</si>
  <si>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</si>
  <si>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</si>
  <si>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</si>
  <si>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</si>
  <si>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</si>
  <si>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</si>
  <si>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</si>
  <si>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</si>
  <si>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</si>
  <si>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</si>
  <si>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</si>
  <si>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</si>
  <si>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</si>
  <si>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</si>
  <si>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</si>
  <si>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</si>
  <si>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</si>
  <si>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</si>
  <si>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</si>
  <si>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</si>
  <si>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</si>
  <si>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</si>
  <si>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</si>
  <si>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</si>
  <si>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</si>
  <si>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</si>
  <si>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</si>
  <si>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</si>
  <si>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</si>
  <si>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</si>
  <si>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</si>
  <si>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</si>
  <si>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</si>
  <si>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</si>
  <si>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</si>
  <si>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</si>
  <si>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</si>
  <si>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</si>
  <si>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</si>
  <si>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</si>
  <si>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</si>
  <si>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</si>
  <si>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</si>
  <si>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</si>
  <si>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</si>
  <si>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</si>
  <si>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</si>
  <si>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</si>
  <si>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</si>
  <si>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</si>
  <si>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</si>
  <si>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</si>
  <si>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</si>
  <si>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</si>
  <si>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</si>
  <si>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</si>
  <si>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</si>
  <si>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</si>
  <si>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</si>
  <si>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</si>
  <si>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</si>
  <si>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</si>
  <si>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</si>
  <si>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</si>
  <si>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</si>
  <si>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</si>
  <si>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</si>
  <si>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</si>
  <si>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</si>
  <si>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</si>
  <si>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</si>
  <si>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</si>
  <si>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</si>
  <si>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</si>
  <si>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</si>
  <si>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</si>
  <si>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</si>
  <si>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</si>
  <si>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</si>
  <si>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</si>
  <si>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</si>
  <si>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</si>
  <si>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</si>
  <si>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</si>
  <si>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</si>
  <si>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</si>
  <si>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</si>
  <si>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</si>
  <si>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</si>
  <si>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</si>
  <si>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</si>
  <si>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</si>
  <si>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</si>
  <si>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</si>
  <si>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</si>
  <si>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</si>
  <si>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</si>
  <si>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</si>
  <si>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</si>
  <si>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</si>
  <si>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</si>
  <si>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</si>
  <si>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</si>
  <si>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</si>
  <si>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</si>
  <si>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</si>
  <si>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</si>
  <si>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</si>
  <si>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</si>
  <si>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</si>
  <si>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</si>
  <si>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</si>
  <si>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</si>
  <si>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</si>
  <si>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</si>
  <si>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</si>
  <si>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</si>
  <si>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</si>
  <si>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</si>
  <si>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</si>
  <si>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</si>
  <si>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</si>
  <si>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</si>
  <si>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</si>
  <si>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</si>
  <si>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</si>
  <si>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</si>
  <si>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</si>
  <si>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</si>
  <si>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</si>
  <si>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</si>
  <si>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</si>
  <si>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</si>
  <si>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</si>
  <si>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</si>
  <si>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</si>
  <si>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</si>
  <si>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</si>
  <si>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</si>
  <si>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</si>
  <si>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</si>
  <si>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</si>
  <si>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</si>
  <si>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</si>
  <si>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</si>
  <si>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</si>
  <si>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</si>
  <si>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</si>
  <si>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</si>
  <si>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</si>
  <si>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</si>
  <si>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</si>
  <si>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</si>
  <si>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</si>
  <si>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</si>
  <si>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</si>
  <si>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</si>
  <si>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</si>
  <si>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</si>
  <si>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</si>
  <si>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</si>
  <si>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</si>
  <si>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</si>
  <si>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</si>
  <si>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</si>
  <si>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</si>
  <si>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</si>
  <si>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</si>
  <si>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</si>
  <si>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</si>
  <si>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</si>
  <si>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</si>
  <si>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</si>
  <si>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</si>
  <si>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</si>
  <si>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</si>
  <si>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</si>
  <si>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</si>
  <si>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</si>
  <si>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</si>
  <si>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</si>
  <si>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</si>
  <si>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</si>
  <si>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</si>
  <si>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</si>
  <si>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</si>
  <si>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</si>
  <si>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</si>
  <si>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</si>
  <si>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</si>
  <si>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</si>
  <si>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</si>
  <si>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</si>
  <si>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</si>
  <si>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</si>
  <si>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</si>
  <si>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</si>
  <si>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</si>
  <si>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</si>
  <si>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</si>
  <si>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</si>
  <si>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</si>
  <si>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</si>
  <si>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</si>
  <si>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</si>
  <si>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</si>
  <si>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</si>
  <si>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</si>
  <si>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</si>
  <si>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</si>
  <si>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</si>
  <si>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</si>
  <si>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</si>
  <si>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</si>
  <si>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</si>
  <si>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</si>
  <si>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</si>
  <si>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</si>
  <si>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</si>
  <si>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</si>
  <si>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</si>
  <si>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</si>
  <si>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</si>
  <si>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</si>
  <si>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</si>
  <si>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</si>
  <si>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</si>
  <si>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</si>
  <si>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</si>
  <si>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</si>
  <si>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</si>
  <si>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</si>
  <si>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</si>
  <si>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</si>
  <si>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</si>
  <si>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</si>
  <si>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</si>
  <si>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</si>
  <si>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</si>
  <si>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</si>
  <si>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</si>
  <si>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</si>
  <si>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</si>
  <si>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</si>
  <si>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</si>
  <si>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</si>
  <si>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</si>
  <si>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</si>
  <si>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</si>
  <si>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</si>
  <si>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</si>
  <si>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</si>
  <si>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</si>
  <si>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</si>
  <si>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</si>
  <si>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</si>
  <si>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</si>
  <si>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</si>
  <si>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</si>
  <si>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</si>
  <si>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</si>
  <si>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</si>
  <si>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</si>
  <si>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</si>
  <si>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</si>
  <si>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</si>
  <si>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</si>
  <si>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</si>
  <si>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</si>
  <si>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</si>
  <si>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</si>
  <si>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</si>
  <si>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</si>
  <si>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</si>
  <si>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</si>
  <si>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</si>
  <si>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</si>
  <si>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</si>
  <si>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</si>
  <si>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</si>
  <si>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</si>
  <si>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</si>
  <si>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</si>
  <si>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</si>
  <si>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</si>
  <si>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</si>
  <si>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</si>
  <si>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</si>
  <si>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</si>
  <si>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</si>
  <si>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</si>
  <si>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</si>
  <si>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</si>
  <si>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</si>
  <si>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</si>
  <si>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</si>
  <si>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</si>
  <si>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</si>
  <si>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</si>
  <si>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</si>
  <si>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</si>
  <si>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</si>
  <si>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</si>
  <si>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</si>
  <si>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</si>
  <si>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</si>
  <si>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</si>
  <si>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</si>
  <si>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</si>
  <si>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</si>
  <si>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</si>
  <si>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</si>
  <si>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</si>
  <si>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</si>
  <si>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</si>
  <si>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</si>
  <si>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</si>
  <si>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</si>
  <si>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</si>
  <si>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</si>
  <si>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</si>
  <si>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</si>
  <si>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</si>
  <si>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</si>
  <si>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</si>
  <si>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</si>
  <si>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</si>
  <si>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</si>
  <si>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</si>
  <si>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</si>
  <si>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</si>
  <si>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</si>
  <si>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</si>
  <si>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</si>
  <si>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</si>
  <si>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</si>
  <si>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</si>
  <si>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</si>
  <si>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</si>
  <si>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</si>
  <si>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</si>
  <si>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</si>
  <si>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</si>
  <si>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</si>
  <si>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</si>
  <si>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</si>
  <si>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</si>
  <si>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</si>
  <si>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</si>
  <si>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</si>
  <si>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</si>
  <si>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</si>
  <si>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</si>
  <si>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</si>
  <si>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</si>
  <si>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</si>
  <si>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</si>
  <si>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</si>
  <si>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</si>
  <si>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</si>
  <si>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</si>
  <si>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</si>
  <si>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</si>
  <si>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</si>
  <si>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</si>
  <si>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</si>
  <si>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</si>
  <si>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</si>
  <si>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</si>
  <si>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</si>
  <si>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</si>
  <si>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</si>
  <si>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</si>
  <si>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</si>
  <si>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</si>
  <si>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</si>
  <si>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</si>
  <si>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</si>
  <si>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</si>
  <si>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</si>
  <si>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</si>
  <si>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</si>
  <si>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</si>
  <si>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</si>
  <si>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</si>
  <si>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</si>
  <si>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</si>
  <si>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</si>
  <si>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</si>
  <si>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</si>
  <si>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</si>
  <si>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</si>
  <si>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</si>
  <si>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</si>
  <si>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</si>
  <si>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</si>
  <si>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</si>
  <si>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</si>
  <si>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</si>
  <si>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</si>
  <si>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</si>
  <si>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</si>
  <si>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</si>
  <si>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</si>
  <si>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</si>
  <si>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</si>
  <si>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</si>
  <si>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</si>
  <si>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</si>
  <si>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</si>
  <si>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</si>
  <si>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</si>
  <si>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</si>
  <si>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</si>
  <si>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</si>
  <si>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</si>
  <si>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</si>
  <si>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</si>
  <si>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</si>
  <si>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</si>
  <si>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</si>
  <si>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</si>
  <si>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</si>
  <si>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</si>
  <si>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</si>
  <si>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</si>
  <si>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</si>
  <si>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</si>
  <si>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</si>
  <si>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</si>
  <si>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</si>
  <si>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</si>
  <si>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</si>
  <si>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</si>
  <si>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</si>
  <si>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</si>
  <si>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</si>
  <si>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</si>
  <si>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</si>
  <si>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</si>
  <si>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</si>
  <si>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</si>
  <si>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</si>
  <si>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</si>
  <si>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</si>
  <si>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</si>
  <si>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</si>
  <si>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</si>
  <si>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</si>
  <si>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</si>
  <si>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</si>
  <si>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</si>
  <si>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</si>
  <si>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</si>
  <si>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</si>
  <si>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</si>
  <si>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</si>
  <si>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</si>
  <si>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</si>
  <si>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</si>
  <si>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</si>
  <si>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</si>
  <si>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</si>
  <si>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</si>
  <si>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</si>
  <si>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</si>
  <si>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</si>
  <si>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</si>
  <si>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</si>
  <si>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</si>
  <si>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</si>
  <si>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</si>
  <si>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</si>
  <si>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</si>
  <si>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</si>
  <si>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</si>
  <si>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</si>
  <si>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</si>
  <si>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</si>
  <si>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</si>
  <si>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</si>
  <si>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</si>
  <si>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</si>
  <si>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</si>
  <si>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</si>
  <si>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</si>
  <si>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</si>
  <si>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</si>
  <si>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</si>
  <si>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</si>
  <si>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</si>
  <si>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</si>
  <si>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</si>
  <si>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</si>
  <si>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</si>
  <si>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</si>
  <si>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</si>
  <si>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</si>
  <si>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</si>
  <si>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</si>
  <si>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</si>
  <si>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</si>
  <si>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</si>
  <si>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</si>
  <si>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</si>
  <si>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</si>
  <si>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</si>
  <si>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</si>
  <si>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</si>
  <si>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</si>
  <si>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</si>
  <si>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</si>
  <si>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</si>
  <si>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</si>
  <si>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</si>
  <si>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</si>
  <si>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</si>
  <si>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</si>
  <si>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</si>
  <si>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</si>
  <si>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</si>
  <si>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</si>
  <si>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</si>
  <si>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</si>
  <si>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</si>
  <si>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</si>
  <si>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</si>
  <si>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</si>
  <si>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</si>
  <si>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</si>
  <si>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</si>
  <si>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</si>
  <si>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</si>
  <si>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</si>
  <si>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</si>
  <si>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</si>
  <si>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</si>
  <si>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</si>
  <si>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</si>
  <si>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</si>
  <si>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</si>
  <si>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</si>
  <si>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</si>
  <si>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</si>
  <si>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</si>
  <si>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</si>
  <si>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</si>
  <si>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</si>
  <si>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</si>
  <si>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</si>
  <si>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</si>
  <si>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</si>
  <si>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</si>
  <si>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</si>
  <si>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</si>
  <si>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</si>
  <si>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</si>
  <si>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</si>
  <si>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</si>
  <si>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</si>
  <si>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</si>
  <si>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</si>
  <si>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</si>
  <si>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</si>
  <si>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</si>
  <si>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</si>
  <si>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</si>
  <si>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</si>
  <si>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</si>
  <si>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</si>
  <si>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</si>
  <si>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</si>
  <si>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</si>
  <si>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</si>
  <si>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</si>
  <si>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</si>
  <si>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</si>
  <si>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</si>
  <si>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</si>
  <si>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</si>
  <si>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</si>
  <si>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</si>
  <si>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</si>
  <si>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</si>
  <si>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</si>
  <si>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</si>
  <si>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</si>
  <si>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</si>
  <si>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</si>
  <si>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</si>
  <si>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</si>
  <si>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</si>
  <si>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</si>
  <si>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</si>
  <si>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</si>
  <si>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</si>
  <si>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</si>
  <si>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</si>
  <si>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</si>
  <si>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</si>
  <si>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</si>
  <si>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</si>
  <si>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</si>
  <si>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</si>
  <si>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</si>
  <si>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</si>
  <si>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</si>
  <si>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</si>
  <si>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</si>
  <si>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</si>
  <si>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</si>
  <si>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</si>
  <si>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</si>
  <si>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</si>
  <si>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</si>
  <si>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</si>
  <si>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</si>
  <si>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</si>
  <si>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</si>
  <si>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</si>
  <si>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</si>
  <si>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</si>
  <si>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</si>
  <si>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</si>
  <si>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</si>
  <si>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</si>
  <si>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</si>
  <si>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</si>
  <si>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</si>
  <si>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</si>
  <si>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</si>
  <si>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</si>
  <si>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</si>
  <si>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</si>
  <si>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</si>
  <si>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</si>
  <si>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</si>
  <si>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</si>
  <si>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</si>
  <si>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</si>
  <si>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</si>
  <si>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</si>
  <si>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</si>
  <si>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</si>
  <si>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</si>
  <si>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</si>
  <si>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</si>
  <si>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</si>
  <si>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</si>
  <si>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</si>
  <si>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</si>
  <si>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</si>
  <si>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</si>
  <si>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</si>
  <si>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</si>
  <si>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</si>
  <si>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</si>
  <si>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</si>
  <si>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</si>
  <si>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</si>
  <si>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</si>
  <si>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</si>
  <si>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</si>
  <si>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</si>
  <si>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</si>
  <si>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</si>
  <si>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</si>
  <si>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</si>
  <si>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</si>
  <si>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</si>
  <si>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</si>
  <si>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</si>
  <si>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</si>
  <si>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</si>
  <si>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</si>
  <si>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</si>
  <si>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</si>
  <si>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</si>
  <si>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</si>
  <si>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</si>
  <si>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</si>
  <si>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</si>
  <si>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</si>
  <si>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</si>
  <si>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</si>
  <si>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</si>
  <si>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</si>
  <si>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</si>
  <si>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</si>
  <si>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</si>
  <si>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</si>
  <si>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</si>
  <si>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</si>
  <si>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</si>
  <si>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</si>
  <si>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</si>
  <si>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</si>
  <si>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</si>
  <si>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</si>
  <si>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</si>
  <si>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</si>
  <si>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</si>
  <si>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</si>
  <si>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</si>
  <si>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</si>
  <si>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</si>
  <si>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</si>
  <si>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</si>
  <si>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</si>
  <si>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</si>
  <si>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</si>
  <si>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</si>
  <si>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</si>
  <si>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</si>
  <si>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</si>
  <si>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</si>
  <si>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</si>
  <si>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</si>
  <si>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</si>
  <si>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</si>
  <si>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</si>
  <si>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</si>
  <si>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</si>
  <si>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</si>
  <si>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</si>
  <si>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</si>
  <si>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</si>
  <si>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</si>
  <si>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</si>
  <si>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</si>
  <si>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</si>
  <si>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</si>
  <si>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</si>
  <si>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</si>
  <si>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</si>
  <si>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</si>
  <si>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</si>
  <si>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</si>
  <si>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</si>
  <si>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</si>
  <si>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</si>
  <si>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</si>
  <si>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</si>
  <si>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</si>
  <si>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</si>
  <si>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</si>
  <si>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</si>
  <si>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</si>
  <si>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</si>
  <si>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</si>
  <si>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</si>
  <si>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</si>
  <si>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</si>
  <si>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</si>
  <si>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</si>
  <si>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</si>
  <si>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</si>
  <si>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</si>
  <si>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</si>
  <si>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</si>
  <si>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</si>
  <si>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</si>
  <si>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</si>
  <si>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</si>
  <si>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</si>
  <si>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</si>
  <si>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</si>
  <si>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</si>
  <si>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</si>
  <si>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</si>
  <si>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</si>
  <si>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</si>
  <si>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</si>
  <si>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</si>
  <si>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</si>
  <si>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</si>
  <si>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</si>
  <si>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</si>
  <si>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</si>
  <si>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</si>
  <si>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</si>
  <si>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</si>
  <si>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</si>
  <si>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</si>
  <si>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</si>
  <si>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</si>
  <si>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</si>
  <si>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</si>
  <si>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</si>
  <si>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</si>
  <si>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</si>
  <si>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</si>
  <si>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</si>
  <si>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</si>
  <si>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</si>
  <si>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</si>
  <si>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</si>
  <si>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</si>
  <si>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</si>
  <si>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</si>
  <si>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</si>
  <si>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</si>
  <si>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</si>
  <si>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</si>
  <si>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</si>
  <si>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</si>
  <si>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</si>
  <si>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</si>
  <si>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</si>
  <si>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</si>
  <si>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</si>
  <si>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</si>
  <si>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</si>
  <si>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</si>
  <si>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</si>
  <si>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</si>
  <si>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</si>
  <si>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</si>
  <si>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</si>
  <si>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</si>
  <si>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</si>
  <si>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</si>
  <si>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</si>
  <si>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</si>
  <si>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</si>
  <si>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</si>
  <si>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</si>
  <si>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</si>
  <si>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</si>
  <si>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</si>
  <si>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</si>
  <si>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</si>
  <si>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</si>
  <si>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</si>
  <si>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</si>
  <si>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</si>
  <si>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</si>
  <si>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</si>
  <si>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</si>
  <si>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</si>
  <si>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</si>
  <si>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</si>
  <si>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</si>
  <si>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</si>
  <si>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</si>
  <si>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</si>
  <si>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</si>
  <si>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</si>
  <si>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</si>
  <si>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</si>
  <si>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</si>
  <si>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</si>
  <si>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</si>
  <si>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</si>
  <si>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</si>
  <si>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</si>
  <si>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</si>
  <si>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</si>
  <si>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</si>
  <si>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</si>
  <si>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</si>
  <si>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</si>
  <si>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</si>
  <si>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</si>
  <si>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</si>
  <si>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</si>
  <si>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</si>
  <si>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</si>
  <si>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</si>
  <si>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</si>
  <si>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</si>
  <si>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</si>
  <si>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</si>
  <si>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</si>
  <si>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</si>
  <si>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</si>
  <si>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</si>
  <si>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</si>
  <si>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</si>
  <si>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</si>
  <si>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</si>
  <si>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</si>
  <si>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</si>
  <si>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</si>
  <si>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</si>
  <si>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</si>
  <si>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</si>
  <si>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</si>
  <si>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</si>
  <si>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</si>
  <si>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</si>
  <si>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</si>
  <si>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</si>
  <si>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</si>
  <si>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</si>
  <si>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</si>
  <si>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</si>
  <si>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</si>
  <si>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</si>
  <si>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</si>
  <si>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</si>
  <si>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</si>
  <si>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</si>
  <si>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</si>
  <si>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</si>
  <si>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</si>
  <si>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</si>
  <si>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</si>
  <si>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</si>
  <si>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</si>
  <si>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</si>
  <si>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</si>
  <si>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</si>
  <si>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</si>
  <si>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</si>
  <si>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</si>
  <si>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</si>
  <si>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</si>
  <si>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</si>
  <si>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</si>
  <si>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</si>
  <si>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</si>
  <si>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</si>
  <si>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</si>
  <si>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</si>
  <si>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</si>
  <si>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</si>
  <si>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</si>
  <si>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</si>
  <si>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</si>
  <si>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</si>
  <si>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</si>
  <si>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</si>
  <si>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</si>
  <si>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</si>
  <si>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</si>
  <si>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</si>
  <si>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</si>
  <si>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</si>
  <si>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</si>
  <si>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</si>
  <si>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</si>
  <si>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</si>
  <si>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</si>
  <si>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</si>
  <si>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</si>
  <si>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</si>
  <si>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</si>
  <si>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</si>
  <si>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</si>
  <si>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</si>
  <si>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</si>
  <si>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</si>
  <si>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</si>
  <si>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</si>
  <si>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</si>
  <si>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</si>
  <si>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</si>
  <si>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</si>
  <si>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</si>
  <si>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</si>
  <si>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</si>
  <si>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</si>
  <si>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</si>
  <si>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</si>
  <si>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</si>
  <si>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</si>
  <si>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</si>
  <si>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</si>
  <si>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</si>
  <si>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</si>
  <si>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</si>
  <si>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</si>
  <si>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</si>
  <si>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</si>
  <si>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</si>
  <si>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</si>
  <si>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</si>
  <si>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</si>
  <si>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</si>
  <si>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</si>
  <si>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</si>
  <si>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</si>
  <si>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</si>
  <si>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</si>
  <si>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</si>
  <si>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</si>
  <si>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</si>
  <si>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</si>
  <si>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</si>
  <si>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</si>
  <si>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</si>
  <si>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</si>
  <si>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</si>
  <si>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</si>
  <si>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</si>
  <si>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</si>
  <si>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</si>
  <si>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</si>
  <si>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</si>
  <si>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</si>
  <si>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</si>
  <si>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</si>
  <si>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</si>
  <si>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</si>
  <si>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</si>
  <si>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</si>
  <si>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</si>
  <si>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</si>
  <si>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</si>
  <si>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</si>
  <si>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</si>
  <si>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</si>
  <si>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</si>
  <si>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</si>
  <si>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</si>
  <si>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</si>
  <si>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</si>
  <si>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</si>
  <si>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</si>
  <si>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</si>
  <si>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</si>
  <si>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</si>
  <si>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</si>
  <si>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</si>
  <si>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</si>
  <si>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</si>
  <si>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</si>
  <si>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</si>
  <si>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</si>
  <si>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</si>
  <si>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</si>
  <si>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</si>
  <si>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</si>
  <si>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</si>
  <si>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</si>
  <si>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</si>
  <si>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</si>
  <si>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</si>
  <si>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</si>
  <si>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</si>
  <si>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</si>
  <si>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</si>
  <si>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</si>
  <si>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</si>
  <si>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</si>
  <si>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</si>
  <si>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</si>
  <si>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</si>
  <si>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</si>
  <si>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</si>
  <si>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</si>
  <si>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</si>
  <si>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</si>
  <si>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</si>
  <si>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</si>
  <si>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</si>
  <si>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</si>
  <si>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</si>
  <si>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</si>
  <si>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</si>
  <si>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</si>
  <si>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</si>
  <si>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</si>
  <si>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</si>
  <si>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</si>
  <si>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</si>
  <si>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</si>
  <si>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</si>
  <si>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</si>
  <si>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</si>
  <si>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</si>
  <si>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</si>
  <si>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</si>
  <si>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</si>
  <si>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</si>
  <si>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</si>
  <si>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</si>
  <si>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</si>
  <si>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</si>
  <si>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</si>
  <si>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</si>
  <si>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</si>
  <si>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</si>
  <si>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</si>
  <si>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</si>
  <si>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</si>
  <si>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</si>
  <si>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</si>
  <si>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</si>
  <si>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</si>
  <si>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</si>
  <si>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</si>
  <si>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</si>
  <si>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</si>
  <si>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</si>
  <si>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</si>
  <si>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</si>
  <si>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</si>
  <si>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</si>
  <si>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</si>
  <si>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</si>
  <si>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</si>
  <si>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</si>
  <si>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</si>
  <si>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</si>
  <si>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</si>
  <si>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</si>
  <si>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</si>
  <si>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</si>
  <si>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</si>
  <si>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</si>
  <si>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</si>
  <si>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</si>
  <si>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</si>
  <si>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</si>
  <si>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</si>
  <si>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</si>
  <si>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</si>
  <si>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</si>
  <si>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</si>
  <si>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</si>
  <si>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</si>
  <si>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</si>
  <si>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</si>
  <si>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</si>
  <si>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</si>
  <si>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</si>
  <si>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</si>
  <si>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</si>
  <si>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</si>
  <si>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</si>
  <si>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</si>
  <si>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</si>
  <si>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</si>
  <si>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</si>
  <si>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</si>
  <si>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</si>
  <si>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</si>
  <si>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</si>
  <si>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</si>
  <si>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</si>
  <si>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</si>
  <si>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</si>
  <si>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</si>
  <si>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</si>
  <si>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</si>
  <si>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</si>
  <si>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</si>
  <si>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</si>
  <si>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</si>
  <si>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</si>
  <si>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</si>
  <si>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</si>
  <si>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</si>
  <si>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</si>
  <si>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</si>
  <si>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</si>
  <si>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</si>
  <si>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</si>
  <si>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</si>
  <si>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</si>
  <si>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</si>
  <si>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</si>
  <si>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</si>
  <si>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</si>
  <si>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</si>
  <si>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</si>
  <si>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</si>
  <si>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</si>
  <si>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</si>
  <si>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</si>
  <si>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</si>
  <si>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</si>
  <si>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</si>
  <si>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</si>
  <si>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</si>
  <si>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</si>
  <si>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</si>
  <si>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</si>
  <si>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</si>
  <si>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</si>
  <si>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</si>
  <si>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</si>
  <si>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</si>
  <si>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</si>
  <si>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</si>
  <si>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</si>
  <si>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</si>
  <si>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</si>
  <si>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</si>
  <si>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</si>
  <si>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</si>
  <si>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</si>
  <si>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</si>
  <si>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</si>
  <si>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</si>
  <si>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</si>
  <si>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</si>
  <si>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</si>
  <si>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</si>
  <si>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</si>
  <si>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</si>
  <si>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</si>
  <si>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</si>
  <si>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</si>
  <si>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</si>
  <si>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</si>
  <si>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</si>
  <si>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</si>
  <si>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</si>
  <si>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</si>
  <si>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</si>
  <si>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</si>
  <si>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</si>
  <si>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</si>
  <si>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</si>
  <si>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</si>
  <si>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</si>
  <si>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</si>
  <si>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</si>
  <si>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</si>
  <si>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</si>
  <si>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</si>
  <si>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</si>
  <si>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</si>
  <si>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</si>
  <si>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</si>
  <si>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</si>
  <si>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</si>
  <si>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</si>
  <si>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</si>
  <si>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</si>
  <si>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</si>
  <si>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</si>
  <si>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</si>
  <si>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</si>
  <si>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</si>
  <si>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</si>
  <si>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</si>
  <si>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</si>
  <si>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</si>
  <si>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</si>
  <si>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</si>
  <si>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</si>
  <si>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</si>
  <si>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</si>
  <si>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</si>
  <si>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</si>
  <si>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</si>
  <si>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</si>
  <si>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</si>
  <si>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</si>
  <si>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</si>
  <si>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</si>
  <si>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</si>
  <si>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</si>
  <si>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</si>
  <si>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</si>
  <si>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</si>
  <si>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</si>
  <si>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</si>
  <si>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</si>
  <si>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</si>
  <si>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</si>
  <si>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</si>
  <si>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</si>
  <si>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</si>
  <si>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</si>
  <si>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</si>
  <si>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</si>
  <si>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</si>
  <si>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</si>
  <si>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</si>
  <si>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</si>
  <si>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</si>
  <si>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</si>
  <si>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</si>
  <si>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</si>
  <si>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</si>
  <si>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</si>
  <si>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</si>
  <si>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</si>
  <si>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</si>
  <si>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</si>
  <si>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</si>
  <si>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</si>
  <si>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</si>
  <si>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</si>
  <si>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</si>
  <si>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</si>
  <si>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</si>
  <si>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</si>
  <si>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</si>
  <si>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</si>
  <si>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</si>
  <si>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</si>
  <si>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</si>
  <si>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</si>
  <si>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</si>
  <si>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</si>
  <si>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</si>
  <si>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</si>
  <si>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</si>
  <si>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</si>
  <si>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</si>
  <si>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</si>
  <si>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</si>
  <si>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</si>
  <si>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</si>
  <si>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</si>
  <si>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</si>
  <si>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</si>
  <si>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</si>
  <si>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</si>
  <si>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</si>
  <si>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</si>
  <si>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</si>
  <si>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</si>
  <si>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</si>
  <si>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</si>
  <si>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</si>
  <si>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</si>
  <si>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</si>
  <si>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</si>
  <si>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</si>
  <si>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</si>
  <si>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</si>
  <si>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</si>
  <si>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</si>
  <si>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</si>
  <si>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</si>
  <si>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</si>
  <si>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</si>
  <si>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</si>
  <si>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</si>
  <si>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</si>
  <si>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</si>
  <si>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</si>
  <si>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</si>
  <si>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</si>
  <si>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</si>
  <si>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</si>
  <si>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</si>
  <si>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</si>
  <si>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</si>
  <si>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</si>
  <si>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</si>
  <si>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</si>
  <si>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</si>
  <si>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</si>
  <si>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</si>
  <si>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</si>
  <si>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</si>
  <si>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</si>
  <si>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</si>
  <si>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</si>
  <si>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</si>
  <si>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</si>
  <si>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</si>
  <si>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</si>
  <si>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</si>
  <si>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</si>
  <si>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</si>
  <si>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</si>
  <si>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</si>
  <si>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</si>
  <si>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</si>
  <si>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</si>
  <si>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</si>
  <si>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</si>
  <si>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</si>
  <si>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</si>
  <si>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</si>
  <si>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</si>
  <si>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</si>
  <si>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</si>
  <si>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</si>
  <si>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</si>
  <si>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</si>
  <si>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</si>
  <si>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</si>
  <si>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</si>
  <si>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</si>
  <si>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</si>
  <si>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</si>
  <si>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</si>
  <si>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</si>
  <si>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</si>
  <si>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</si>
  <si>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</si>
  <si>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</si>
  <si>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</si>
  <si>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</si>
  <si>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</si>
  <si>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</si>
  <si>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</si>
  <si>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</si>
  <si>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</si>
  <si>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</si>
  <si>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</si>
  <si>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</si>
  <si>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</si>
  <si>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</si>
  <si>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</si>
  <si>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</si>
  <si>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</si>
  <si>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</si>
  <si>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</si>
  <si>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</si>
  <si>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</si>
  <si>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</si>
  <si>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</si>
  <si>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</si>
  <si>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</si>
  <si>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</si>
  <si>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</si>
  <si>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</si>
  <si>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</si>
  <si>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</si>
  <si>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</si>
  <si>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</si>
  <si>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</si>
  <si>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</si>
  <si>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</si>
  <si>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</si>
  <si>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</si>
  <si>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</si>
  <si>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</si>
  <si>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</si>
  <si>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</si>
  <si>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</si>
  <si>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</si>
  <si>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</si>
  <si>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</si>
  <si>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</si>
  <si>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</si>
  <si>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</si>
  <si>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</si>
  <si>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</si>
  <si>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</si>
  <si>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</si>
  <si>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</si>
  <si>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</si>
  <si>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</si>
  <si>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</si>
  <si>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</si>
  <si>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</si>
  <si>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</si>
  <si>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</si>
  <si>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</si>
  <si>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</si>
  <si>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</si>
  <si>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</si>
  <si>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</si>
  <si>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</si>
  <si>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</si>
  <si>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</si>
  <si>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</si>
  <si>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</si>
  <si>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</si>
  <si>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</si>
  <si>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</si>
  <si>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</si>
  <si>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</si>
  <si>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</si>
  <si>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</si>
  <si>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</si>
  <si>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</si>
  <si>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</si>
  <si>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</si>
  <si>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</si>
  <si>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</si>
  <si>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</si>
  <si>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</si>
  <si>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</si>
  <si>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</si>
  <si>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</si>
  <si>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</si>
  <si>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</si>
  <si>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</si>
  <si>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</si>
  <si>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</si>
  <si>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</si>
  <si>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</si>
  <si>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</si>
  <si>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</si>
  <si>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</si>
  <si>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</si>
  <si>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</si>
  <si>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</si>
  <si>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</si>
  <si>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</si>
  <si>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</si>
  <si>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</si>
  <si>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</si>
  <si>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</si>
  <si>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</si>
  <si>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</si>
  <si>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</si>
  <si>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</si>
  <si>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</si>
  <si>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</si>
  <si>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</si>
  <si>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</si>
  <si>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</si>
  <si>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</si>
  <si>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</si>
  <si>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</si>
  <si>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</si>
  <si>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</si>
  <si>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</si>
  <si>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</si>
  <si>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</si>
  <si>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</si>
  <si>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</si>
  <si>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</si>
  <si>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</si>
  <si>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</si>
  <si>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</si>
  <si>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</si>
  <si>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</si>
  <si>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</si>
  <si>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</si>
  <si>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</si>
  <si>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</si>
  <si>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</si>
  <si>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</si>
  <si>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</si>
  <si>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</si>
  <si>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</si>
  <si>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</si>
  <si>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</si>
  <si>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</si>
  <si>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</si>
  <si>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</si>
  <si>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</si>
  <si>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</si>
  <si>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</si>
  <si>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</si>
  <si>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</si>
  <si>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</si>
  <si>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</si>
  <si>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</si>
  <si>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</si>
  <si>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</si>
  <si>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</si>
  <si>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</si>
  <si>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</si>
  <si>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</si>
  <si>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</si>
  <si>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</si>
  <si>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</si>
  <si>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</si>
  <si>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</si>
  <si>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</si>
  <si>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</si>
  <si>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</si>
  <si>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</si>
  <si>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</si>
  <si>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</si>
  <si>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</si>
  <si>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</si>
  <si>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</si>
  <si>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</si>
  <si>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</si>
  <si>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</si>
  <si>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</si>
  <si>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</si>
  <si>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</si>
  <si>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</si>
  <si>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</si>
  <si>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</si>
  <si>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</si>
  <si>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</si>
  <si>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</si>
  <si>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</si>
  <si>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</si>
  <si>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</si>
  <si>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</si>
  <si>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</si>
  <si>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</si>
  <si>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</si>
  <si>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</si>
  <si>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</si>
  <si>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</si>
  <si>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</si>
  <si>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</si>
  <si>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</si>
  <si>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</si>
  <si>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</si>
  <si>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</si>
  <si>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</si>
  <si>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</si>
  <si>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</si>
  <si>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</si>
  <si>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</si>
  <si>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</si>
  <si>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</si>
  <si>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</si>
  <si>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</si>
  <si>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</si>
  <si>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</si>
  <si>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</si>
  <si>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</si>
  <si>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</si>
  <si>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</si>
  <si>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</si>
  <si>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</si>
  <si>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</si>
  <si>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</si>
  <si>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</si>
  <si>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</si>
  <si>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</si>
  <si>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</si>
  <si>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</si>
  <si>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</si>
  <si>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</si>
  <si>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</si>
  <si>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</si>
  <si>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</si>
  <si>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</si>
  <si>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</si>
  <si>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</si>
  <si>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</si>
  <si>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</si>
  <si>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</si>
  <si>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</si>
  <si>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</si>
  <si>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</si>
  <si>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</si>
  <si>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</si>
  <si>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</si>
  <si>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</si>
  <si>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</si>
  <si>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</si>
  <si>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</si>
  <si>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</si>
  <si>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</si>
  <si>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</si>
  <si>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</si>
  <si>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</si>
  <si>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</si>
  <si>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</si>
  <si>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</si>
  <si>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</si>
  <si>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</si>
  <si>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</si>
  <si>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</si>
  <si>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</si>
  <si>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</si>
  <si>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</si>
  <si>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</si>
  <si>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</si>
  <si>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</si>
  <si>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</si>
  <si>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</si>
  <si>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</si>
  <si>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</si>
  <si>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</si>
  <si>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</si>
  <si>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</si>
  <si>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</si>
  <si>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</si>
  <si>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</si>
  <si>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</si>
  <si>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</si>
  <si>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</si>
  <si>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</si>
  <si>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</si>
  <si>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</si>
  <si>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</si>
  <si>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</si>
  <si>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</si>
  <si>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</si>
  <si>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</si>
  <si>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</si>
  <si>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</si>
  <si>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</si>
  <si>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</si>
  <si>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</si>
  <si>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</si>
  <si>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</si>
  <si>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</si>
  <si>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</si>
  <si>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</si>
  <si>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</si>
  <si>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</si>
  <si>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</si>
  <si>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</si>
  <si>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</si>
  <si>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</si>
  <si>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</si>
  <si>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</si>
  <si>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</si>
  <si>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</si>
  <si>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</si>
  <si>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</si>
  <si>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</si>
  <si>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</si>
  <si>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</si>
  <si>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</si>
  <si>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</si>
  <si>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</si>
  <si>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</si>
  <si>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</si>
  <si>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</si>
  <si>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</si>
  <si>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</si>
  <si>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</si>
  <si>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</si>
  <si>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</si>
  <si>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</si>
  <si>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</si>
  <si>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</si>
  <si>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</si>
  <si>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</si>
  <si>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</si>
  <si>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</si>
  <si>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</si>
  <si>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</si>
  <si>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</si>
  <si>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</si>
  <si>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</si>
  <si>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</si>
  <si>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</si>
  <si>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</si>
  <si>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</si>
  <si>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</si>
  <si>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</si>
  <si>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</si>
  <si>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</si>
  <si>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</si>
  <si>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</si>
  <si>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</si>
  <si>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</si>
  <si>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</si>
  <si>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</si>
  <si>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</si>
  <si>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</si>
  <si>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</si>
  <si>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</si>
  <si>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</si>
  <si>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</si>
  <si>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</si>
  <si>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</si>
  <si>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</si>
  <si>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</si>
  <si>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</si>
  <si>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</si>
  <si>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</si>
  <si>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</si>
  <si>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</si>
  <si>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</si>
  <si>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</si>
  <si>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</si>
  <si>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</si>
  <si>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</si>
  <si>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</si>
  <si>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</si>
  <si>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</si>
  <si>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</si>
  <si>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</si>
  <si>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</si>
  <si>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</si>
  <si>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</si>
  <si>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</si>
  <si>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</si>
  <si>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</si>
  <si>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</si>
  <si>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</si>
  <si>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</si>
  <si>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</si>
  <si>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</si>
  <si>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</si>
  <si>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</si>
  <si>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</si>
  <si>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</si>
  <si>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</si>
  <si>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</si>
  <si>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</si>
  <si>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</si>
  <si>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</si>
  <si>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</si>
  <si>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</si>
  <si>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</si>
  <si>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</si>
  <si>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</si>
  <si>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</si>
  <si>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</si>
  <si>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</si>
  <si>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</si>
  <si>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</si>
  <si>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</si>
  <si>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</si>
  <si>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</si>
  <si>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</si>
  <si>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</si>
  <si>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</si>
  <si>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</si>
  <si>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</si>
  <si>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</si>
  <si>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</si>
  <si>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</si>
  <si>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</si>
  <si>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</si>
  <si>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</si>
  <si>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</si>
  <si>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</si>
  <si>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</si>
  <si>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</si>
  <si>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</si>
  <si>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</si>
  <si>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</si>
  <si>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</si>
  <si>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</si>
  <si>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</si>
  <si>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</si>
  <si>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</si>
  <si>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</si>
  <si>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</si>
  <si>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</si>
  <si>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</si>
  <si>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</si>
  <si>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</si>
  <si>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</si>
  <si>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</si>
  <si>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</si>
  <si>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</si>
  <si>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</si>
  <si>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</si>
  <si>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</si>
  <si>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</si>
  <si>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</si>
  <si>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</si>
  <si>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</si>
  <si>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</si>
  <si>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</si>
  <si>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</si>
  <si>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</si>
  <si>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</si>
  <si>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</si>
  <si>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</si>
  <si>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</si>
  <si>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</si>
  <si>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</si>
  <si>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</si>
  <si>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</si>
  <si>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</si>
  <si>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</si>
  <si>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</si>
  <si>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</si>
  <si>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</si>
  <si>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</si>
  <si>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</si>
  <si>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</si>
  <si>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</si>
  <si>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</si>
  <si>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</si>
  <si>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</si>
  <si>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</si>
  <si>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</si>
  <si>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</si>
  <si>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</si>
  <si>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</si>
  <si>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</si>
  <si>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</si>
  <si>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</si>
  <si>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</si>
  <si>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</si>
  <si>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</si>
  <si>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</si>
  <si>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</si>
  <si>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</si>
  <si>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</si>
  <si>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</si>
  <si>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</si>
  <si>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</si>
  <si>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</si>
  <si>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</si>
  <si>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</si>
  <si>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</si>
  <si>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</si>
  <si>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</si>
  <si>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</si>
  <si>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</si>
  <si>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</si>
  <si>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</si>
  <si>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</si>
  <si>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</si>
  <si>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</si>
  <si>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</si>
  <si>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</si>
  <si>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</si>
  <si>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</si>
  <si>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</si>
  <si>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</si>
  <si>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</si>
  <si>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</si>
  <si>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</si>
  <si>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</si>
  <si>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</si>
  <si>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</si>
  <si>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</si>
  <si>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</si>
  <si>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</si>
  <si>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</si>
  <si>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</si>
  <si>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</si>
  <si>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</si>
  <si>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</si>
  <si>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</si>
  <si>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</si>
  <si>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</si>
  <si>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</si>
  <si>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</si>
  <si>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</si>
  <si>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</si>
  <si>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</si>
  <si>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</si>
  <si>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</si>
  <si>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</si>
  <si>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</si>
  <si>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</si>
  <si>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</si>
  <si>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</si>
  <si>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</si>
  <si>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</si>
  <si>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</si>
  <si>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</si>
  <si>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</si>
  <si>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</si>
  <si>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</si>
  <si>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</si>
  <si>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</si>
  <si>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</si>
  <si>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</si>
  <si>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</si>
  <si>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</si>
  <si>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</si>
  <si>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</si>
  <si>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</si>
  <si>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</si>
  <si>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</si>
  <si>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</si>
  <si>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</si>
  <si>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</si>
  <si>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</si>
  <si>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</si>
  <si>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</si>
  <si>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</si>
  <si>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</si>
  <si>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</si>
  <si>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</si>
  <si>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</si>
  <si>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</si>
  <si>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</si>
  <si>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</si>
  <si>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</si>
  <si>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</si>
  <si>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</si>
  <si>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</si>
  <si>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</si>
  <si>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</si>
  <si>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</si>
  <si>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</si>
  <si>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</si>
  <si>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</si>
  <si>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</si>
  <si>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</si>
  <si>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</si>
  <si>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</si>
  <si>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</si>
  <si>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</si>
  <si>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</si>
  <si>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</si>
  <si>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</si>
  <si>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</si>
  <si>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</si>
  <si>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</si>
  <si>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</si>
  <si>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</si>
  <si>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</si>
  <si>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</si>
  <si>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</si>
  <si>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</si>
  <si>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</si>
  <si>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</si>
  <si>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</si>
  <si>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</si>
  <si>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</si>
  <si>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</si>
  <si>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</si>
  <si>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</si>
  <si>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</si>
  <si>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</si>
  <si>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</si>
  <si>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</si>
  <si>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</si>
  <si>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</si>
  <si>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</si>
  <si>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</si>
  <si>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</si>
  <si>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</si>
  <si>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</si>
  <si>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</si>
  <si>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</si>
  <si>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</si>
  <si>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</si>
  <si>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</si>
  <si>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</si>
  <si>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</si>
  <si>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</si>
  <si>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</si>
  <si>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</si>
  <si>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</si>
  <si>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</si>
  <si>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</si>
  <si>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</si>
  <si>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</si>
  <si>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</si>
  <si>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</si>
  <si>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</si>
  <si>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</si>
  <si>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</si>
  <si>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</si>
  <si>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</si>
  <si>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</si>
  <si>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</si>
  <si>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</si>
  <si>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</si>
  <si>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</si>
  <si>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</si>
  <si>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</si>
  <si>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</si>
  <si>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</si>
  <si>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</si>
  <si>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</si>
  <si>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</si>
  <si>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</si>
  <si>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</si>
  <si>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</si>
  <si>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</si>
  <si>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</si>
  <si>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</si>
  <si>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</si>
  <si>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</si>
  <si>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</si>
  <si>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</si>
  <si>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</si>
  <si>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</si>
  <si>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</si>
  <si>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</si>
  <si>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</si>
  <si>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</si>
  <si>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</si>
  <si>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</si>
  <si>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</si>
  <si>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</si>
  <si>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</si>
  <si>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</si>
  <si>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</si>
  <si>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</si>
  <si>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</si>
  <si>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</si>
  <si>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</si>
  <si>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</si>
  <si>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</si>
  <si>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</si>
  <si>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</si>
  <si>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</si>
  <si>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</si>
  <si>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</si>
  <si>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</si>
  <si>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</si>
  <si>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</si>
  <si>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</si>
  <si>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</si>
  <si>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</si>
  <si>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</si>
  <si>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</si>
  <si>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</si>
  <si>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</si>
  <si>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</si>
  <si>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</si>
  <si>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</si>
  <si>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</si>
  <si>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</si>
  <si>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</si>
  <si>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</si>
  <si>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</si>
  <si>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</si>
  <si>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</si>
  <si>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</si>
  <si>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</si>
  <si>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</si>
  <si>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</si>
  <si>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</si>
  <si>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</si>
  <si>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</si>
  <si>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</si>
  <si>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</si>
  <si>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</si>
  <si>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</si>
  <si>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</si>
  <si>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</si>
  <si>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</si>
  <si>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</si>
  <si>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</si>
  <si>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</si>
  <si>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</si>
  <si>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</si>
  <si>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</si>
  <si>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</si>
  <si>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</si>
  <si>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</si>
  <si>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</si>
  <si>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</si>
  <si>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</si>
  <si>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</si>
  <si>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</si>
  <si>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</si>
  <si>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</si>
  <si>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</si>
  <si>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</si>
  <si>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</si>
  <si>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</si>
  <si>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</si>
  <si>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</si>
  <si>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</si>
  <si>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</si>
  <si>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</si>
  <si>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</si>
  <si>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</si>
  <si>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</si>
  <si>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</si>
  <si>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</si>
  <si>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</si>
  <si>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</si>
  <si>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</si>
  <si>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</si>
  <si>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</si>
  <si>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</si>
  <si>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</si>
  <si>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</si>
  <si>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</si>
  <si>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</si>
  <si>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</si>
  <si>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</si>
  <si>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</si>
  <si>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</si>
  <si>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</si>
  <si>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</si>
  <si>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</si>
  <si>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</si>
  <si>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</si>
  <si>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</si>
  <si>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</si>
  <si>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</si>
  <si>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</si>
  <si>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</si>
  <si>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</si>
  <si>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</si>
  <si>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</si>
  <si>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</si>
  <si>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</si>
  <si>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</si>
  <si>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</si>
  <si>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</si>
  <si>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</si>
  <si>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</si>
  <si>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</si>
  <si>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</si>
  <si>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</si>
  <si>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</si>
  <si>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</si>
  <si>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</si>
  <si>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</si>
  <si>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</si>
  <si>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</si>
  <si>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</si>
  <si>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</si>
  <si>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</si>
  <si>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</si>
  <si>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</si>
  <si>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</si>
  <si>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</si>
  <si>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</si>
  <si>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</si>
  <si>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</si>
  <si>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</si>
  <si>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</si>
  <si>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</si>
  <si>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</si>
  <si>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</si>
  <si>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</si>
  <si>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</si>
  <si>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</si>
  <si>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</si>
  <si>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</si>
  <si>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</si>
  <si>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</si>
  <si>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</si>
  <si>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</si>
  <si>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</si>
  <si>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</si>
  <si>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</si>
  <si>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</si>
  <si>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</si>
  <si>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</si>
  <si>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</si>
  <si>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</si>
  <si>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</si>
  <si>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</si>
  <si>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</si>
  <si>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</si>
  <si>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</si>
  <si>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</si>
  <si>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</si>
  <si>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</si>
  <si>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</si>
  <si>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</si>
  <si>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</si>
  <si>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</si>
  <si>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</si>
  <si>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</si>
  <si>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</si>
  <si>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</si>
  <si>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</si>
  <si>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</si>
  <si>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</si>
  <si>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</si>
  <si>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</si>
  <si>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</si>
  <si>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</si>
  <si>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</si>
  <si>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</si>
  <si>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</si>
  <si>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</si>
  <si>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</si>
  <si>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</si>
  <si>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</si>
  <si>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</si>
  <si>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</si>
  <si>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</si>
  <si>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</si>
  <si>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</si>
  <si>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</si>
  <si>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</si>
  <si>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</si>
  <si>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</si>
  <si>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</si>
  <si>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</si>
  <si>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</si>
  <si>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</si>
  <si>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</si>
  <si>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</si>
  <si>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</si>
  <si>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</si>
  <si>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</si>
  <si>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</si>
  <si>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</si>
  <si>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</si>
  <si>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</si>
  <si>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</si>
  <si>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</si>
  <si>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</si>
  <si>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</si>
  <si>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</si>
  <si>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</si>
  <si>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</si>
  <si>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</si>
  <si>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</si>
  <si>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</si>
  <si>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</si>
  <si>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</si>
  <si>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</si>
  <si>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</si>
  <si>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</si>
  <si>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</si>
  <si>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</si>
  <si>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</si>
  <si>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</si>
  <si>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</si>
  <si>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</si>
  <si>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</si>
  <si>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</si>
  <si>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</si>
  <si>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</si>
  <si>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</si>
  <si>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</si>
  <si>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</si>
  <si>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</si>
  <si>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</si>
  <si>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</si>
  <si>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</si>
  <si>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</si>
  <si>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</si>
  <si>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</si>
  <si>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</si>
  <si>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</si>
  <si>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</si>
  <si>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</si>
  <si>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</si>
  <si>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</si>
  <si>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</si>
  <si>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</si>
  <si>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</si>
  <si>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</si>
  <si>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</si>
  <si>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</si>
  <si>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</si>
  <si>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</si>
  <si>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</si>
  <si>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</si>
  <si>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</si>
  <si>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</si>
  <si>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</si>
  <si>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</si>
  <si>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</si>
  <si>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</si>
  <si>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</si>
  <si>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</si>
  <si>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</si>
  <si>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</si>
  <si>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</si>
  <si>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</si>
  <si>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</si>
  <si>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</si>
  <si>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</si>
  <si>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</si>
  <si>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</si>
  <si>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</si>
  <si>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</si>
  <si>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</si>
  <si>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</si>
  <si>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</si>
  <si>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</si>
  <si>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</si>
  <si>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</si>
  <si>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</si>
  <si>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</si>
  <si>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</si>
  <si>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</si>
  <si>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</si>
  <si>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</si>
  <si>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</si>
  <si>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</si>
  <si>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</si>
  <si>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</si>
  <si>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</si>
  <si>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</si>
  <si>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</si>
  <si>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</si>
  <si>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</si>
  <si>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</si>
  <si>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</si>
  <si>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</si>
  <si>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</si>
  <si>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</si>
  <si>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</si>
  <si>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</si>
  <si>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</si>
  <si>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</si>
  <si>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</si>
  <si>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</si>
  <si>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</si>
  <si>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</si>
  <si>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</si>
  <si>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</si>
  <si>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</si>
  <si>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</si>
  <si>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</si>
  <si>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</si>
  <si>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</si>
  <si>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</si>
  <si>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</si>
  <si>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</si>
  <si>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</si>
  <si>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</si>
  <si>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</si>
  <si>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</si>
  <si>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</si>
  <si>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</si>
  <si>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</si>
  <si>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</si>
  <si>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</si>
  <si>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</si>
  <si>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</si>
  <si>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</si>
  <si>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</si>
  <si>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</si>
  <si>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</si>
  <si>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</si>
  <si>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</si>
  <si>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</si>
  <si>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</si>
  <si>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</si>
  <si>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</si>
  <si>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</si>
  <si>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</si>
  <si>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</si>
  <si>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</si>
  <si>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</si>
  <si>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</si>
  <si>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</si>
  <si>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</si>
  <si>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</si>
  <si>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</si>
  <si>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</si>
  <si>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</si>
  <si>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</si>
  <si>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</si>
  <si>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</si>
  <si>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</si>
  <si>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</si>
  <si>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</si>
  <si>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</si>
  <si>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</si>
  <si>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</si>
  <si>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</si>
  <si>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</si>
  <si>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</si>
  <si>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</si>
  <si>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</si>
  <si>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</si>
  <si>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</si>
  <si>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</si>
  <si>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</si>
  <si>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</si>
  <si>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</si>
  <si>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</si>
  <si>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</si>
  <si>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</si>
  <si>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</si>
  <si>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</si>
  <si>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</si>
  <si>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</si>
  <si>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</si>
  <si>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</si>
  <si>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</si>
  <si>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</si>
  <si>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</si>
  <si>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</si>
  <si>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</si>
  <si>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</si>
  <si>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</si>
  <si>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</si>
  <si>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</si>
  <si>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</si>
  <si>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</si>
  <si>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</si>
  <si>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</si>
  <si>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</si>
  <si>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</si>
  <si>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</si>
  <si>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</si>
  <si>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</si>
  <si>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</si>
  <si>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</si>
  <si>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</si>
  <si>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</si>
  <si>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</si>
  <si>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</si>
  <si>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</si>
  <si>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</si>
  <si>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</si>
  <si>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</si>
  <si>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</si>
  <si>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</si>
  <si>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</si>
  <si>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</si>
  <si>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</si>
  <si>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</si>
  <si>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</si>
  <si>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</si>
  <si>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</si>
  <si>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</si>
  <si>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</si>
  <si>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</si>
  <si>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</si>
  <si>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</si>
  <si>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</si>
  <si>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</si>
  <si>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</si>
  <si>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</si>
  <si>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</si>
  <si>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</si>
  <si>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</si>
  <si>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</si>
  <si>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</si>
  <si>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</si>
  <si>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</si>
  <si>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</si>
  <si>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</si>
  <si>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</si>
  <si>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</si>
  <si>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</si>
  <si>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</si>
  <si>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</si>
  <si>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</si>
  <si>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</si>
  <si>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</si>
  <si>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</si>
  <si>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</si>
  <si>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</si>
  <si>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</si>
  <si>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</si>
  <si>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</si>
  <si>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</si>
  <si>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</si>
  <si>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</si>
  <si>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</si>
  <si>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</si>
  <si>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</si>
  <si>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</si>
  <si>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</si>
  <si>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</si>
  <si>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</si>
  <si>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</si>
  <si>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</si>
  <si>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</si>
  <si>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</si>
  <si>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</si>
  <si>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</si>
  <si>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</si>
  <si>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</si>
  <si>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</si>
  <si>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</si>
  <si>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</si>
  <si>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</si>
  <si>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</si>
  <si>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</si>
  <si>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</si>
  <si>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</si>
  <si>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</si>
  <si>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</si>
  <si>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</si>
  <si>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</si>
  <si>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</si>
  <si>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</si>
  <si>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</si>
  <si>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</si>
  <si>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</si>
  <si>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</si>
  <si>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</si>
  <si>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</si>
  <si>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</si>
  <si>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</si>
  <si>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</si>
  <si>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</si>
  <si>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</si>
  <si>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</si>
  <si>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</si>
  <si>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</si>
  <si>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</si>
  <si>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</si>
  <si>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</si>
  <si>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</si>
  <si>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</si>
  <si>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</si>
  <si>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</si>
  <si>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</si>
  <si>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</si>
  <si>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</si>
  <si>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</si>
  <si>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</si>
  <si>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</si>
  <si>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</si>
  <si>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</si>
  <si>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</si>
  <si>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</si>
  <si>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</si>
  <si>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</si>
  <si>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</si>
  <si>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</si>
  <si>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</si>
  <si>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</si>
  <si>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</si>
  <si>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</si>
  <si>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</si>
  <si>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</si>
  <si>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</si>
  <si>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</si>
  <si>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</si>
  <si>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</si>
  <si>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</si>
  <si>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</si>
  <si>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</si>
  <si>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</si>
  <si>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</si>
  <si>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</si>
  <si>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</si>
  <si>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</si>
  <si>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</si>
  <si>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</si>
  <si>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</si>
  <si>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</si>
  <si>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</si>
  <si>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</si>
  <si>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</si>
  <si>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</si>
  <si>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</si>
  <si>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</si>
  <si>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</si>
  <si>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</si>
  <si>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</si>
  <si>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</si>
  <si>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</si>
  <si>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</si>
  <si>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</si>
  <si>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</si>
  <si>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</si>
  <si>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</si>
  <si>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</si>
  <si>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</si>
  <si>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</si>
  <si>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</si>
  <si>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</si>
  <si>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</si>
  <si>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</si>
  <si>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</si>
  <si>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</si>
  <si>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</si>
  <si>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</si>
  <si>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</si>
  <si>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</si>
  <si>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</si>
  <si>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</si>
  <si>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</si>
  <si>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</si>
  <si>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</si>
  <si>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</si>
  <si>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</si>
  <si>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</si>
  <si>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</si>
  <si>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</si>
  <si>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</si>
  <si>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</si>
  <si>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</si>
  <si>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</si>
  <si>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</si>
  <si>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</si>
  <si>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</si>
  <si>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</si>
  <si>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</si>
  <si>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</si>
  <si>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</si>
  <si>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</si>
  <si>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</si>
  <si>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</si>
  <si>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</si>
  <si>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</si>
  <si>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</si>
  <si>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</si>
  <si>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</si>
  <si>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</si>
  <si>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</si>
  <si>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</si>
  <si>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</si>
  <si>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</si>
  <si>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</si>
  <si>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</si>
  <si>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</si>
  <si>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</si>
  <si>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</si>
  <si>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</si>
  <si>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</si>
  <si>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</si>
  <si>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</si>
  <si>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</si>
  <si>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</si>
  <si>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</si>
  <si>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</si>
  <si>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</si>
  <si>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</si>
  <si>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</si>
  <si>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</si>
  <si>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</si>
  <si>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</si>
  <si>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</si>
  <si>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</si>
  <si>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</si>
  <si>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</si>
  <si>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</si>
  <si>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</si>
  <si>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</si>
  <si>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</si>
  <si>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</si>
  <si>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</si>
  <si>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</si>
  <si>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</si>
  <si>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</si>
  <si>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</si>
  <si>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</si>
  <si>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</si>
  <si>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</si>
  <si>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</si>
  <si>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</si>
  <si>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</si>
  <si>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</si>
  <si>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</si>
  <si>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</si>
  <si>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</si>
  <si>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</si>
  <si>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</si>
  <si>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</si>
  <si>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</si>
  <si>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</si>
  <si>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</si>
  <si>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</si>
  <si>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</si>
  <si>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</si>
  <si>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</si>
  <si>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</si>
  <si>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</si>
  <si>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</si>
  <si>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</si>
  <si>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</si>
  <si>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</si>
  <si>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</si>
  <si>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</si>
  <si>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</si>
  <si>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</si>
  <si>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</si>
  <si>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</si>
  <si>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</si>
  <si>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</si>
  <si>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</si>
  <si>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</si>
  <si>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</si>
  <si>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</si>
  <si>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</si>
  <si>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</si>
  <si>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</si>
  <si>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</si>
  <si>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</si>
  <si>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</si>
  <si>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</si>
  <si>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</si>
  <si>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</si>
  <si>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</si>
  <si>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</si>
  <si>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</si>
  <si>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</si>
  <si>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</si>
  <si>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</si>
  <si>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</si>
  <si>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</si>
  <si>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</si>
  <si>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</si>
  <si>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</si>
  <si>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</si>
  <si>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</si>
  <si>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</si>
  <si>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</si>
  <si>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</si>
  <si>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</si>
  <si>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</si>
  <si>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</si>
  <si>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</si>
  <si>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</si>
  <si>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</si>
  <si>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</si>
  <si>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</si>
  <si>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</si>
  <si>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</si>
  <si>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</si>
  <si>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</si>
  <si>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</si>
  <si>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</si>
  <si>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</si>
  <si>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</si>
  <si>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</si>
  <si>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</si>
  <si>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</si>
  <si>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</si>
  <si>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</si>
  <si>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</si>
  <si>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</si>
  <si>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</si>
  <si>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</si>
  <si>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</si>
  <si>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</si>
  <si>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</si>
  <si>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</si>
  <si>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</si>
  <si>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</si>
  <si>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</si>
  <si>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</si>
  <si>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</si>
  <si>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</si>
  <si>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</si>
  <si>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</si>
  <si>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</si>
  <si>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</si>
  <si>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</si>
  <si>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</si>
  <si>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</si>
  <si>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</si>
  <si>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</si>
  <si>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</si>
  <si>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</si>
  <si>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</si>
  <si>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</si>
  <si>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</si>
  <si>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</si>
  <si>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</si>
  <si>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</si>
  <si>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</si>
  <si>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</si>
  <si>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</si>
  <si>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</si>
  <si>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</si>
  <si>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</si>
  <si>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</si>
  <si>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</si>
  <si>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</si>
  <si>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</si>
  <si>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</si>
  <si>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</si>
  <si>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</si>
  <si>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</si>
  <si>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</si>
  <si>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</si>
  <si>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</si>
  <si>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</si>
  <si>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</si>
  <si>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</si>
  <si>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</si>
  <si>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</si>
  <si>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</si>
  <si>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</si>
  <si>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</si>
  <si>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</si>
  <si>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</si>
  <si>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</si>
  <si>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</si>
  <si>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</si>
  <si>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</si>
  <si>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</si>
  <si>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</si>
  <si>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</si>
  <si>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</si>
  <si>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</si>
  <si>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</si>
  <si>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</si>
  <si>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</si>
  <si>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</si>
  <si>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</si>
  <si>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</si>
  <si>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</si>
  <si>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</si>
  <si>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</si>
  <si>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</si>
  <si>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</si>
  <si>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</si>
  <si>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</si>
  <si>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</si>
  <si>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</si>
  <si>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</si>
  <si>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</si>
  <si>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</si>
  <si>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</si>
  <si>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</si>
  <si>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</si>
  <si>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</si>
  <si>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</si>
  <si>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</si>
  <si>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</si>
  <si>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</si>
  <si>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</si>
  <si>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</si>
  <si>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</si>
  <si>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</si>
  <si>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</si>
  <si>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</si>
  <si>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</si>
  <si>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</si>
  <si>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</si>
  <si>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</si>
  <si>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</si>
  <si>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</si>
  <si>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</si>
  <si>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</si>
  <si>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</si>
  <si>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</si>
  <si>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</si>
  <si>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</si>
  <si>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</si>
  <si>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</si>
  <si>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</si>
  <si>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</si>
  <si>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</si>
  <si>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</si>
  <si>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</si>
  <si>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</si>
  <si>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</si>
  <si>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</si>
  <si>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</si>
  <si>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</si>
  <si>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</si>
  <si>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</si>
  <si>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</si>
  <si>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</si>
  <si>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</si>
  <si>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</si>
  <si>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</si>
  <si>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</si>
  <si>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</si>
  <si>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</si>
  <si>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</si>
  <si>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</si>
  <si>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</si>
  <si>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</si>
  <si>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</si>
  <si>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</si>
  <si>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</si>
  <si>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</si>
  <si>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</si>
  <si>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</si>
  <si>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</si>
  <si>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</si>
  <si>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</si>
  <si>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</si>
  <si>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</si>
  <si>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</si>
  <si>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</si>
  <si>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</si>
  <si>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</si>
  <si>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</si>
  <si>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</si>
  <si>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</si>
  <si>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</si>
  <si>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</si>
  <si>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</si>
  <si>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</si>
  <si>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</si>
  <si>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</si>
  <si>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</si>
  <si>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</si>
  <si>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</si>
  <si>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</si>
  <si>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</si>
  <si>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</si>
  <si>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</si>
  <si>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</si>
  <si>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</si>
  <si>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</si>
  <si>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</si>
  <si>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</si>
  <si>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</si>
  <si>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</si>
  <si>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</si>
  <si>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</si>
  <si>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</si>
  <si>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</si>
  <si>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</si>
  <si>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</si>
  <si>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</si>
  <si>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</si>
  <si>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</si>
  <si>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</si>
  <si>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</si>
  <si>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</si>
  <si>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</si>
  <si>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</si>
  <si>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</si>
  <si>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</si>
  <si>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</si>
  <si>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</si>
  <si>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</si>
  <si>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</si>
  <si>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</si>
  <si>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</si>
  <si>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</si>
  <si>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</si>
  <si>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</si>
  <si>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</si>
  <si>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</si>
  <si>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</si>
  <si>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</si>
  <si>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</si>
  <si>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</si>
  <si>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</si>
  <si>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</si>
  <si>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</si>
  <si>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</si>
  <si>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</si>
  <si>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</si>
  <si>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</si>
  <si>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</si>
  <si>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</si>
  <si>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</si>
  <si>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</si>
  <si>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</si>
  <si>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</si>
  <si>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</si>
  <si>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</si>
  <si>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</si>
  <si>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</si>
  <si>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</si>
  <si>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</si>
  <si>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</si>
  <si>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</si>
  <si>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</si>
  <si>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</si>
  <si>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</si>
  <si>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</si>
  <si>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</si>
  <si>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</si>
  <si>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</si>
  <si>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</si>
  <si>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</si>
  <si>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</si>
  <si>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</si>
  <si>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</si>
  <si>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</si>
  <si>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</si>
  <si>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</si>
  <si>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</si>
  <si>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</si>
  <si>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</si>
  <si>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</si>
  <si>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</si>
  <si>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</si>
  <si>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</si>
  <si>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</si>
  <si>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</si>
  <si>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</si>
  <si>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</si>
  <si>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</si>
  <si>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</si>
  <si>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</si>
  <si>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</si>
  <si>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</si>
  <si>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</si>
  <si>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</si>
  <si>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</si>
  <si>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</si>
  <si>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</si>
  <si>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</si>
  <si>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</si>
  <si>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</si>
  <si>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</si>
  <si>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</si>
  <si>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</si>
  <si>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</si>
  <si>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</si>
  <si>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</si>
  <si>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</si>
  <si>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</si>
  <si>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</si>
  <si>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</si>
  <si>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</si>
  <si>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</si>
  <si>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</si>
  <si>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</si>
  <si>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</si>
  <si>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</si>
  <si>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</si>
  <si>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</si>
  <si>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</si>
  <si>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</si>
  <si>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</si>
  <si>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</si>
  <si>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</si>
  <si>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</si>
  <si>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</si>
  <si>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</si>
  <si>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</si>
  <si>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</si>
  <si>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</si>
  <si>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</si>
  <si>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</si>
  <si>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</si>
  <si>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</si>
  <si>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</si>
  <si>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</si>
  <si>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</si>
  <si>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</si>
  <si>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</si>
  <si>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</si>
  <si>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</si>
  <si>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</si>
  <si>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</si>
  <si>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</si>
  <si>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</si>
  <si>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</si>
  <si>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</si>
  <si>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</si>
  <si>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</si>
  <si>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</si>
  <si>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</si>
  <si>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</si>
  <si>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</si>
  <si>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</si>
  <si>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</si>
  <si>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</si>
  <si>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</si>
  <si>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</si>
  <si>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</si>
  <si>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</si>
  <si>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</si>
  <si>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</si>
  <si>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</si>
  <si>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</si>
  <si>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</si>
  <si>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</si>
  <si>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</si>
  <si>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</si>
  <si>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</si>
  <si>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</si>
  <si>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</si>
  <si>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</si>
  <si>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</si>
  <si>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</si>
  <si>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</si>
  <si>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</si>
  <si>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</si>
  <si>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</si>
  <si>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</si>
  <si>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</si>
  <si>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</si>
  <si>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</si>
  <si>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</si>
  <si>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</si>
  <si>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</si>
  <si>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</si>
  <si>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</si>
  <si>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</si>
  <si>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</si>
  <si>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</si>
  <si>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</si>
  <si>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</si>
  <si>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</si>
  <si>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</si>
  <si>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</si>
  <si>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</si>
  <si>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</si>
  <si>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</si>
  <si>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</si>
  <si>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</si>
  <si>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</si>
  <si>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</si>
  <si>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</si>
  <si>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</si>
  <si>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</si>
  <si>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</si>
  <si>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</si>
  <si>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</si>
  <si>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</si>
  <si>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</si>
  <si>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</si>
  <si>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</si>
  <si>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</si>
  <si>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</si>
  <si>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</si>
  <si>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</si>
  <si>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</si>
  <si>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</si>
  <si>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</si>
  <si>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</si>
  <si>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</si>
  <si>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</si>
  <si>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</si>
  <si>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</si>
  <si>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</si>
  <si>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</si>
  <si>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</si>
  <si>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</si>
  <si>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</si>
  <si>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</si>
  <si>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</si>
  <si>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</si>
  <si>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</si>
  <si>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</si>
  <si>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</si>
  <si>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</si>
  <si>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</si>
  <si>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</si>
  <si>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</si>
  <si>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</si>
  <si>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</si>
  <si>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</si>
  <si>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</si>
  <si>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</si>
  <si>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</si>
  <si>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</si>
  <si>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</si>
  <si>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</si>
  <si>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</si>
  <si>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</si>
  <si>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</si>
  <si>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</si>
  <si>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</si>
  <si>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</si>
  <si>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</si>
  <si>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</si>
  <si>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</si>
  <si>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</si>
  <si>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</si>
  <si>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</si>
  <si>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</si>
  <si>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</si>
  <si>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</si>
  <si>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</si>
  <si>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</si>
  <si>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</si>
  <si>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</si>
  <si>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</si>
  <si>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</si>
  <si>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</si>
  <si>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</si>
  <si>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</si>
  <si>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</si>
  <si>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</si>
  <si>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</si>
  <si>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</si>
  <si>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</si>
  <si>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</si>
  <si>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</si>
  <si>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</si>
  <si>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</si>
  <si>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</si>
  <si>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</si>
  <si>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</si>
  <si>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</si>
  <si>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</si>
  <si>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</si>
  <si>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</si>
  <si>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</si>
  <si>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</si>
  <si>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</si>
  <si>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</si>
  <si>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</si>
  <si>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</si>
  <si>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</si>
  <si>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</si>
  <si>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</si>
  <si>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</si>
  <si>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</si>
  <si>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</si>
  <si>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</si>
  <si>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</si>
  <si>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</si>
  <si>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</si>
  <si>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</si>
  <si>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</si>
  <si>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</si>
  <si>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</si>
  <si>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</si>
  <si>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</si>
  <si>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</si>
  <si>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</si>
  <si>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</si>
  <si>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</si>
  <si>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</si>
  <si>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</si>
  <si>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</si>
  <si>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</si>
  <si>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</si>
  <si>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</si>
  <si>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</si>
  <si>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</si>
  <si>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</si>
  <si>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</si>
  <si>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</si>
  <si>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</si>
  <si>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</si>
  <si>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</si>
  <si>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</si>
  <si>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</si>
  <si>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</si>
  <si>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</si>
  <si>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</si>
  <si>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</si>
  <si>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</si>
  <si>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</si>
  <si>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</si>
  <si>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</si>
  <si>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</si>
  <si>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</si>
  <si>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</si>
  <si>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</si>
  <si>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</si>
  <si>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</si>
  <si>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</si>
  <si>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</si>
  <si>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</si>
  <si>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</si>
  <si>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</si>
  <si>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</si>
  <si>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</si>
  <si>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</si>
  <si>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</si>
  <si>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</si>
  <si>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</si>
  <si>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</si>
  <si>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</si>
  <si>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</si>
  <si>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</si>
  <si>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</si>
  <si>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</si>
  <si>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</si>
  <si>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</si>
  <si>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</si>
  <si>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</si>
  <si>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</si>
  <si>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</si>
  <si>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</si>
  <si>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</si>
  <si>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</si>
  <si>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</si>
  <si>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</si>
  <si>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</si>
  <si>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</si>
  <si>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</si>
  <si>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</si>
  <si>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</si>
  <si>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</si>
  <si>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</si>
  <si>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</si>
  <si>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</si>
  <si>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</si>
  <si>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</si>
  <si>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</si>
  <si>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</si>
  <si>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</si>
  <si>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</si>
  <si>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</si>
  <si>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</si>
  <si>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</si>
  <si>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</si>
  <si>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</si>
  <si>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</si>
  <si>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</si>
  <si>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</si>
  <si>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</si>
  <si>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</si>
  <si>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</si>
  <si>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</si>
  <si>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</si>
  <si>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</si>
  <si>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</si>
  <si>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</si>
  <si>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</si>
  <si>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</si>
  <si>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</si>
  <si>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</si>
  <si>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</si>
  <si>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</si>
  <si>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</si>
  <si>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</si>
  <si>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</si>
  <si>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</si>
  <si>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</si>
  <si>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</si>
  <si>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</si>
  <si>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</si>
  <si>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</si>
  <si>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</si>
  <si>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</si>
  <si>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</si>
  <si>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</si>
  <si>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</si>
  <si>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</si>
  <si>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</si>
  <si>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</si>
  <si>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</si>
  <si>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</si>
  <si>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</si>
  <si>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</si>
  <si>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</si>
  <si>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</si>
  <si>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</si>
  <si>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</si>
  <si>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</si>
  <si>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</si>
  <si>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</si>
  <si>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</si>
  <si>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</si>
  <si>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</si>
  <si>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</si>
  <si>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</si>
  <si>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</si>
  <si>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</si>
  <si>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</si>
  <si>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</si>
  <si>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</si>
  <si>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</si>
  <si>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</si>
  <si>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</si>
  <si>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</si>
  <si>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</si>
  <si>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</si>
  <si>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</si>
  <si>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</si>
  <si>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</si>
  <si>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</si>
  <si>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</si>
  <si>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</si>
  <si>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</si>
  <si>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</si>
  <si>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</si>
  <si>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</si>
  <si>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</si>
  <si>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</si>
  <si>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</si>
  <si>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</si>
  <si>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</si>
  <si>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</si>
  <si>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</si>
  <si>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</si>
  <si>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</si>
  <si>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</si>
  <si>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</si>
  <si>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</si>
  <si>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</si>
  <si>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</si>
  <si>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</si>
  <si>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</si>
  <si>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</si>
  <si>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</si>
  <si>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</si>
  <si>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</si>
  <si>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</si>
  <si>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</si>
  <si>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</si>
  <si>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</si>
  <si>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</si>
  <si>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</si>
  <si>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</si>
  <si>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</si>
  <si>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</si>
  <si>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</si>
  <si>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</si>
  <si>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</si>
  <si>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</si>
  <si>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</si>
  <si>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</si>
  <si>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</si>
  <si>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</si>
  <si>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</si>
  <si>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</si>
  <si>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</si>
  <si>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</si>
  <si>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</si>
  <si>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</si>
  <si>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</si>
  <si>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</si>
  <si>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</si>
  <si>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</si>
  <si>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</si>
  <si>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</si>
  <si>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</si>
  <si>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</si>
  <si>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</si>
  <si>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</si>
  <si>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</si>
  <si>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</si>
  <si>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</si>
  <si>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</si>
  <si>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</si>
  <si>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</si>
  <si>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</si>
  <si>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</si>
  <si>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</si>
  <si>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</si>
  <si>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</si>
  <si>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</si>
  <si>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</si>
  <si>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</si>
  <si>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</si>
  <si>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</si>
  <si>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</si>
  <si>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</si>
  <si>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</si>
  <si>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</si>
  <si>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</si>
  <si>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</si>
  <si>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</si>
  <si>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</si>
  <si>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</si>
  <si>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</si>
  <si>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</si>
  <si>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</si>
  <si>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</si>
  <si>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</si>
  <si>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</si>
  <si>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</si>
  <si>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</si>
  <si>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</si>
  <si>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</si>
  <si>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</si>
  <si>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</si>
  <si>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</si>
  <si>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</si>
  <si>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</si>
  <si>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</si>
  <si>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</si>
  <si>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</si>
  <si>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</si>
  <si>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</si>
  <si>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</si>
  <si>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</si>
  <si>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</si>
  <si>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</si>
  <si>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</si>
  <si>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</si>
  <si>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</si>
  <si>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</si>
  <si>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</si>
  <si>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</si>
  <si>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</si>
  <si>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</si>
  <si>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</si>
  <si>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</si>
  <si>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</si>
  <si>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</si>
  <si>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</si>
  <si>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</si>
  <si>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</si>
  <si>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</si>
  <si>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</si>
  <si>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</si>
  <si>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</si>
  <si>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</si>
  <si>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</si>
  <si>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</si>
  <si>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</si>
  <si>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</si>
  <si>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</si>
  <si>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</si>
  <si>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</si>
  <si>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</si>
  <si>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</si>
  <si>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</si>
  <si>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</si>
  <si>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</si>
  <si>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</si>
  <si>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</si>
  <si>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</si>
  <si>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</si>
  <si>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</si>
  <si>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</si>
  <si>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</si>
  <si>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</si>
  <si>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</si>
  <si>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</si>
  <si>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</si>
  <si>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</si>
  <si>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</si>
  <si>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</si>
  <si>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</si>
  <si>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</si>
  <si>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</si>
  <si>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</si>
  <si>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</si>
  <si>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</si>
  <si>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</si>
  <si>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</si>
  <si>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</si>
  <si>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</si>
  <si>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</si>
  <si>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</si>
  <si>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</si>
  <si>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</si>
  <si>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</si>
  <si>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</si>
  <si>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</si>
  <si>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</si>
  <si>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</si>
  <si>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</si>
  <si>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</si>
  <si>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</si>
  <si>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</si>
  <si>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</si>
  <si>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</si>
  <si>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</si>
  <si>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</si>
  <si>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</si>
  <si>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</si>
  <si>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</si>
  <si>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</si>
  <si>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</si>
  <si>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</si>
  <si>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</si>
  <si>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</si>
  <si>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</si>
  <si>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</si>
  <si>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</si>
  <si>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</si>
  <si>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</si>
  <si>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</si>
  <si>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</si>
  <si>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</si>
  <si>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</si>
  <si>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</si>
  <si>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</si>
  <si>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</si>
  <si>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</si>
  <si>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</si>
  <si>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</si>
  <si>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</si>
  <si>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</si>
  <si>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</si>
  <si>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</si>
  <si>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</si>
  <si>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</si>
  <si>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</si>
  <si>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</si>
  <si>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</si>
  <si>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</si>
  <si>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</si>
  <si>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</si>
  <si>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</si>
  <si>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</si>
  <si>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</si>
  <si>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</si>
  <si>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</si>
  <si>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</si>
  <si>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</si>
  <si>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</si>
  <si>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</si>
  <si>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</si>
  <si>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</si>
  <si>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</si>
  <si>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</si>
  <si>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</si>
  <si>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</si>
  <si>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</si>
  <si>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</si>
  <si>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</si>
  <si>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</si>
  <si>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</si>
  <si>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</si>
  <si>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</si>
  <si>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</si>
  <si>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</si>
  <si>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</si>
  <si>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</si>
  <si>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</si>
  <si>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</si>
  <si>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</si>
  <si>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</si>
  <si>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</si>
  <si>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</si>
  <si>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</si>
  <si>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</si>
  <si>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</si>
  <si>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</si>
  <si>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</si>
  <si>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</si>
  <si>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</si>
  <si>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</si>
  <si>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</si>
  <si>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</si>
  <si>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</si>
  <si>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</si>
  <si>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</si>
  <si>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</si>
  <si>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</si>
  <si>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</si>
  <si>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</si>
  <si>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</si>
  <si>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</si>
  <si>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</si>
  <si>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</si>
  <si>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</si>
  <si>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</si>
  <si>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</si>
  <si>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</si>
  <si>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</si>
  <si>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</si>
  <si>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</si>
  <si>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</si>
  <si>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</si>
  <si>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</si>
  <si>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</si>
  <si>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</si>
  <si>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</si>
  <si>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</si>
  <si>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</si>
  <si>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</si>
  <si>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</si>
  <si>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</si>
  <si>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</si>
  <si>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</si>
  <si>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</si>
  <si>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</si>
  <si>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</si>
  <si>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</si>
  <si>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</si>
  <si>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</si>
  <si>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</si>
  <si>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</si>
  <si>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</si>
  <si>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</si>
  <si>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</si>
  <si>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</si>
  <si>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</si>
  <si>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</si>
  <si>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</si>
  <si>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</si>
  <si>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</si>
  <si>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</si>
  <si>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</si>
  <si>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</si>
  <si>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</si>
  <si>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</si>
  <si>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</si>
  <si>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</si>
  <si>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</si>
  <si>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</si>
  <si>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</si>
  <si>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</si>
  <si>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</si>
  <si>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</si>
  <si>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</si>
  <si>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</si>
  <si>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</si>
  <si>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</si>
  <si>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</si>
  <si>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</si>
  <si>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</si>
  <si>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</si>
  <si>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</si>
  <si>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</si>
  <si>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</si>
  <si>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</si>
  <si>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</si>
  <si>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</si>
  <si>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</si>
  <si>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</si>
  <si>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</si>
  <si>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</si>
  <si>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</si>
  <si>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</si>
  <si>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</si>
  <si>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</si>
  <si>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</si>
  <si>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</si>
  <si>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</si>
  <si>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</si>
  <si>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</si>
  <si>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</si>
  <si>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</si>
  <si>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</si>
  <si>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</si>
  <si>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</si>
  <si>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</si>
  <si>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</si>
  <si>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</si>
  <si>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</si>
  <si>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</si>
  <si>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</si>
  <si>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</si>
  <si>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</si>
  <si>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</si>
  <si>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</si>
  <si>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</si>
  <si>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</si>
  <si>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</si>
  <si>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</si>
  <si>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</si>
  <si>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</si>
  <si>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</si>
  <si>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</si>
  <si>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</si>
  <si>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</si>
  <si>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</si>
  <si>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</si>
  <si>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</si>
  <si>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</si>
  <si>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</si>
  <si>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</si>
  <si>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</si>
  <si>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</si>
  <si>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</si>
  <si>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</si>
  <si>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</si>
  <si>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</si>
  <si>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</si>
  <si>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</si>
  <si>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</si>
  <si>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</si>
  <si>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</si>
  <si>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</si>
  <si>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</si>
  <si>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</si>
  <si>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</si>
  <si>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</si>
  <si>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</si>
  <si>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</si>
  <si>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</si>
  <si>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</si>
  <si>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</si>
  <si>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</si>
  <si>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</si>
  <si>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</si>
  <si>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</si>
  <si>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</si>
  <si>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</si>
  <si>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</si>
  <si>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</si>
  <si>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</si>
  <si>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</si>
  <si>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</si>
  <si>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</si>
  <si>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</si>
  <si>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</si>
  <si>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</si>
  <si>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</si>
  <si>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</si>
  <si>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</si>
  <si>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</si>
  <si>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</si>
  <si>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</si>
  <si>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</si>
  <si>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</si>
  <si>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</si>
  <si>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</si>
  <si>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</si>
  <si>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</si>
  <si>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</si>
  <si>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</si>
  <si>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</si>
  <si>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</si>
  <si>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</si>
  <si>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</si>
  <si>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</si>
  <si>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</si>
  <si>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</si>
  <si>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</si>
  <si>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</si>
  <si>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</si>
  <si>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</si>
  <si>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</si>
  <si>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</si>
  <si>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</si>
  <si>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</si>
  <si>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</si>
  <si>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</si>
  <si>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</si>
  <si>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</si>
  <si>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</si>
  <si>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</si>
  <si>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</si>
  <si>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</si>
  <si>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</si>
  <si>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</si>
  <si>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</si>
  <si>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</si>
  <si>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</si>
  <si>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</si>
  <si>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</si>
  <si>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</si>
  <si>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</si>
  <si>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</si>
  <si>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</si>
  <si>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</si>
  <si>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</si>
  <si>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</si>
  <si>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</si>
  <si>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</si>
  <si>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</si>
  <si>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</si>
  <si>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</si>
  <si>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</si>
  <si>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</si>
  <si>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</si>
  <si>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</si>
  <si>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</si>
  <si>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</si>
  <si>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</si>
  <si>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</si>
  <si>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</si>
  <si>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</si>
  <si>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</si>
  <si>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</si>
  <si>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</si>
  <si>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</si>
  <si>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</si>
  <si>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</si>
  <si>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</si>
  <si>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</si>
  <si>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</si>
  <si>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</si>
  <si>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</si>
  <si>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</si>
  <si>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</si>
  <si>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</si>
  <si>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</si>
  <si>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</si>
  <si>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</si>
  <si>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</si>
  <si>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</si>
  <si>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</si>
  <si>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</si>
  <si>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</si>
  <si>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</si>
  <si>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</si>
  <si>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</si>
  <si>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</si>
  <si>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</si>
  <si>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</si>
  <si>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</si>
  <si>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</si>
  <si>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</si>
  <si>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</si>
  <si>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</si>
  <si>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</si>
  <si>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</si>
  <si>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</si>
  <si>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</si>
  <si>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</si>
  <si>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</si>
  <si>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</si>
  <si>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</si>
  <si>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</si>
  <si>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</si>
  <si>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</si>
  <si>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</si>
  <si>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</si>
  <si>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</si>
  <si>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</si>
  <si>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</si>
  <si>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</si>
  <si>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</si>
  <si>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</si>
  <si>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</si>
  <si>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</si>
  <si>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</si>
  <si>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</si>
  <si>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</si>
  <si>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</si>
  <si>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</si>
  <si>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</si>
  <si>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</si>
  <si>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</si>
  <si>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</si>
  <si>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</si>
  <si>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</si>
  <si>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</si>
  <si>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</si>
  <si>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</si>
  <si>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</si>
  <si>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</si>
  <si>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</si>
  <si>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</si>
  <si>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</si>
  <si>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</si>
  <si>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</si>
  <si>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</si>
  <si>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</si>
  <si>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</si>
  <si>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</si>
  <si>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</si>
  <si>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</si>
  <si>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</si>
  <si>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</si>
  <si>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</si>
  <si>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</si>
  <si>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</si>
  <si>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</si>
  <si>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</si>
  <si>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</si>
  <si>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</si>
  <si>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</si>
  <si>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</si>
  <si>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</si>
  <si>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</si>
  <si>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</si>
  <si>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</si>
  <si>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</si>
  <si>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</si>
  <si>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</si>
  <si>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</si>
  <si>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</si>
  <si>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</si>
  <si>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</si>
  <si>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</si>
  <si>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</si>
  <si>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</si>
  <si>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</si>
  <si>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</si>
  <si>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</si>
  <si>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</si>
  <si>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</si>
  <si>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</si>
  <si>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</si>
  <si>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</si>
  <si>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</si>
  <si>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</si>
  <si>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</si>
  <si>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</si>
  <si>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</si>
  <si>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</si>
  <si>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</si>
  <si>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</si>
  <si>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</si>
  <si>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</si>
  <si>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</si>
  <si>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</si>
  <si>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</si>
  <si>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</si>
  <si>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</si>
  <si>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</si>
  <si>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</si>
  <si>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</si>
  <si>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</si>
  <si>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</si>
  <si>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</si>
  <si>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</si>
  <si>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</si>
  <si>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</si>
  <si>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</si>
  <si>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</si>
  <si>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</si>
  <si>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</si>
  <si>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</si>
  <si>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</si>
  <si>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</si>
  <si>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</si>
  <si>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</si>
  <si>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</si>
  <si>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</si>
  <si>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</si>
  <si>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</si>
  <si>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</si>
  <si>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</si>
  <si>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</si>
  <si>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</si>
  <si>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</si>
  <si>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</si>
  <si>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</si>
  <si>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</si>
  <si>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</si>
  <si>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</si>
  <si>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</si>
  <si>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</si>
  <si>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</si>
  <si>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</si>
  <si>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</si>
  <si>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</si>
  <si>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</si>
  <si>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</si>
  <si>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</si>
  <si>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</si>
  <si>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</si>
  <si>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</si>
  <si>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</si>
  <si>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</si>
  <si>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</si>
  <si>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</si>
  <si>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</si>
  <si>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</si>
  <si>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</si>
  <si>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</si>
  <si>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</si>
  <si>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</si>
  <si>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</si>
  <si>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</si>
  <si>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</si>
  <si>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</si>
  <si>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</si>
  <si>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</si>
  <si>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</si>
  <si>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</si>
  <si>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</si>
  <si>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</si>
  <si>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</si>
  <si>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</si>
  <si>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</si>
  <si>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</si>
  <si>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</si>
  <si>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</si>
  <si>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</si>
  <si>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</si>
  <si>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</si>
  <si>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</si>
  <si>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</si>
  <si>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</si>
  <si>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</si>
  <si>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</si>
  <si>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</si>
  <si>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</si>
  <si>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</si>
  <si>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</si>
  <si>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</si>
  <si>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</si>
  <si>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</si>
  <si>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</si>
  <si>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</si>
  <si>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</si>
  <si>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</si>
  <si>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</si>
  <si>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</si>
  <si>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</si>
  <si>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</si>
  <si>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</si>
  <si>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</si>
  <si>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</si>
  <si>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</si>
  <si>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</si>
  <si>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</si>
  <si>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</si>
  <si>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</si>
  <si>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</si>
  <si>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</si>
  <si>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</si>
  <si>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</si>
  <si>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</si>
  <si>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</si>
  <si>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</si>
  <si>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</si>
  <si>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</si>
  <si>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</si>
  <si>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</si>
  <si>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</si>
  <si>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</si>
  <si>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</si>
  <si>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</si>
  <si>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</si>
  <si>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</si>
  <si>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</si>
  <si>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</si>
  <si>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</si>
  <si>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</si>
  <si>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</si>
  <si>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</si>
  <si>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</si>
  <si>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</si>
  <si>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</si>
  <si>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</si>
  <si>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</si>
  <si>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</si>
  <si>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</si>
  <si>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</si>
  <si>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</si>
  <si>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</si>
  <si>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</si>
  <si>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</si>
  <si>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</si>
  <si>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</si>
  <si>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</si>
  <si>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</si>
  <si>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</si>
  <si>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</si>
  <si>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</si>
  <si>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</si>
  <si>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</si>
  <si>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</si>
  <si>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</si>
  <si>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</si>
  <si>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</si>
  <si>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</si>
  <si>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</si>
  <si>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</si>
  <si>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</si>
  <si>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</si>
  <si>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</si>
  <si>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</si>
  <si>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</si>
  <si>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</si>
  <si>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</si>
  <si>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</si>
  <si>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</si>
  <si>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</si>
  <si>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</si>
  <si>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</si>
  <si>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</si>
  <si>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</si>
  <si>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</si>
  <si>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</si>
  <si>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</si>
  <si>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</si>
  <si>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</si>
  <si>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</si>
  <si>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</si>
  <si>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</si>
  <si>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</si>
  <si>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</si>
  <si>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</si>
  <si>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</si>
  <si>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</si>
  <si>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</si>
  <si>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</si>
  <si>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</si>
  <si>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</si>
  <si>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</si>
  <si>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</si>
  <si>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</si>
  <si>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</si>
  <si>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</si>
  <si>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</si>
  <si>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</si>
  <si>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</si>
  <si>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</si>
  <si>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</si>
  <si>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</si>
  <si>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</si>
  <si>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</si>
  <si>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</si>
  <si>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</si>
  <si>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</si>
  <si>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</si>
  <si>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</si>
  <si>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</si>
  <si>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</si>
  <si>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</si>
  <si>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</si>
  <si>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</si>
  <si>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</si>
  <si>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</si>
  <si>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</si>
  <si>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</si>
  <si>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</si>
  <si>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</si>
  <si>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</si>
  <si>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</si>
  <si>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</si>
  <si>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</si>
  <si>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</si>
  <si>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</si>
  <si>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</si>
  <si>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</si>
  <si>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</si>
  <si>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</si>
  <si>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</si>
  <si>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</si>
  <si>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</si>
  <si>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</si>
  <si>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</si>
  <si>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</si>
  <si>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</si>
  <si>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</si>
  <si>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</si>
  <si>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</si>
  <si>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</si>
  <si>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</si>
  <si>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</si>
  <si>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</si>
  <si>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</si>
  <si>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</si>
  <si>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</si>
  <si>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</si>
  <si>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</si>
  <si>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</si>
  <si>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</si>
  <si>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</si>
  <si>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</si>
  <si>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</si>
  <si>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</si>
  <si>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</si>
  <si>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</si>
  <si>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</si>
  <si>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</si>
  <si>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</si>
  <si>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</si>
  <si>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</si>
  <si>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</si>
  <si>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</si>
  <si>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</si>
  <si>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</si>
  <si>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</si>
  <si>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</si>
  <si>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</si>
  <si>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</si>
  <si>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</si>
  <si>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</si>
  <si>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</si>
  <si>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</si>
  <si>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</si>
  <si>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</si>
  <si>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</si>
  <si>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</si>
  <si>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</si>
  <si>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</si>
  <si>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</si>
  <si>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</si>
  <si>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</si>
  <si>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</si>
  <si>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</si>
  <si>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</si>
  <si>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</si>
  <si>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</si>
  <si>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</si>
  <si>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</si>
  <si>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</si>
  <si>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</si>
  <si>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</si>
  <si>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</si>
  <si>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</si>
  <si>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</si>
  <si>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</si>
  <si>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</si>
  <si>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</si>
  <si>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</si>
  <si>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</si>
  <si>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</si>
  <si>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</si>
  <si>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</si>
  <si>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</si>
  <si>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</si>
  <si>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</si>
  <si>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</si>
  <si>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</si>
  <si>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</si>
  <si>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</si>
  <si>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</si>
  <si>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</si>
  <si>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</si>
  <si>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</si>
  <si>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</si>
  <si>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</si>
  <si>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</si>
  <si>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</si>
  <si>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</si>
  <si>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</si>
  <si>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</si>
  <si>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</si>
  <si>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</si>
  <si>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</si>
  <si>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</si>
  <si>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</si>
  <si>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</si>
  <si>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</si>
  <si>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</si>
  <si>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</si>
  <si>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</si>
  <si>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</si>
  <si>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</si>
  <si>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</si>
  <si>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</si>
  <si>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</si>
  <si>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</si>
  <si>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</si>
  <si>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</si>
  <si>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</si>
  <si>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</si>
  <si>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</si>
  <si>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</si>
  <si>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</si>
  <si>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</si>
  <si>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</si>
  <si>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</si>
  <si>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</si>
  <si>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</si>
  <si>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</si>
  <si>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</si>
  <si>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</si>
  <si>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</si>
  <si>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</si>
  <si>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</si>
  <si>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</si>
  <si>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</si>
  <si>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</si>
  <si>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</si>
  <si>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</si>
  <si>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</si>
  <si>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</si>
  <si>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</si>
  <si>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</si>
  <si>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</si>
  <si>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</si>
  <si>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</si>
  <si>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</si>
  <si>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</si>
  <si>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</si>
  <si>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</si>
  <si>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</si>
  <si>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</si>
  <si>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</si>
  <si>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</si>
  <si>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</si>
  <si>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</si>
  <si>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</si>
  <si>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</si>
  <si>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</si>
  <si>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</si>
  <si>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</si>
  <si>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</si>
  <si>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</si>
  <si>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</si>
  <si>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</si>
  <si>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</si>
  <si>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</si>
  <si>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</si>
  <si>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</si>
  <si>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</si>
  <si>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</si>
  <si>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</si>
  <si>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</si>
  <si>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</si>
  <si>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</si>
  <si>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</si>
  <si>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</si>
  <si>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</si>
  <si>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</si>
  <si>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</si>
  <si>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</si>
  <si>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</si>
  <si>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</si>
  <si>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</si>
  <si>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</si>
  <si>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</si>
  <si>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</si>
  <si>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</si>
  <si>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</si>
  <si>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</si>
  <si>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</si>
  <si>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</si>
  <si>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</si>
  <si>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</si>
  <si>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</si>
  <si>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</si>
  <si>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</si>
  <si>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</si>
  <si>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</si>
  <si>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</si>
  <si>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</si>
  <si>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</si>
  <si>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</si>
  <si>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</si>
  <si>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</si>
  <si>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</si>
  <si>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</si>
  <si>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</si>
  <si>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</si>
  <si>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</si>
  <si>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</si>
  <si>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</si>
  <si>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</si>
  <si>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</si>
  <si>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</si>
  <si>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</si>
  <si>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</si>
  <si>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</si>
  <si>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</si>
  <si>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</si>
  <si>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</si>
  <si>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</si>
  <si>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</si>
  <si>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</si>
  <si>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</si>
  <si>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</si>
  <si>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</si>
  <si>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</si>
  <si>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</si>
  <si>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</si>
  <si>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</si>
  <si>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</si>
  <si>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</si>
  <si>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</si>
  <si>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</si>
  <si>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</si>
  <si>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</si>
  <si>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</si>
  <si>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</si>
  <si>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</si>
  <si>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</si>
  <si>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</si>
  <si>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</si>
  <si>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</si>
  <si>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</si>
  <si>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</si>
  <si>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</si>
  <si>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</si>
  <si>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</si>
  <si>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</si>
  <si>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</si>
  <si>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</si>
  <si>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</si>
  <si>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</si>
  <si>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</si>
  <si>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</si>
  <si>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</si>
  <si>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</si>
  <si>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</si>
  <si>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</si>
  <si>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</si>
  <si>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</si>
  <si>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</si>
  <si>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</si>
  <si>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</si>
  <si>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</si>
  <si>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</si>
  <si>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</si>
  <si>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</si>
  <si>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</si>
  <si>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</si>
  <si>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</si>
  <si>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</si>
  <si>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</si>
  <si>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</si>
  <si>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</si>
  <si>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</si>
  <si>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</si>
  <si>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</si>
  <si>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</si>
  <si>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</si>
  <si>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</si>
  <si>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</si>
  <si>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</si>
  <si>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</si>
  <si>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</si>
  <si>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</si>
  <si>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</si>
  <si>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</si>
  <si>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</si>
  <si>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</si>
  <si>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</si>
  <si>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</si>
  <si>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</si>
  <si>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</si>
  <si>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</si>
  <si>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</si>
  <si>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</si>
  <si>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</si>
  <si>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</si>
  <si>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</si>
  <si>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</si>
  <si>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</si>
  <si>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</si>
  <si>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</si>
  <si>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</si>
  <si>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</si>
  <si>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</si>
  <si>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</si>
  <si>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</si>
  <si>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</si>
  <si>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</si>
  <si>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</si>
  <si>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</si>
  <si>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</si>
  <si>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</si>
  <si>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</si>
  <si>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</si>
  <si>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</si>
  <si>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</si>
  <si>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</si>
  <si>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</si>
  <si>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</si>
  <si>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</si>
  <si>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</si>
  <si>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</si>
  <si>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</si>
  <si>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</si>
  <si>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</si>
  <si>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</si>
  <si>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</si>
  <si>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</si>
  <si>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</si>
  <si>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</si>
  <si>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</si>
  <si>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</si>
  <si>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</si>
  <si>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</si>
  <si>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</si>
  <si>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</si>
  <si>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</si>
  <si>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</si>
  <si>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</si>
  <si>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</si>
  <si>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</si>
  <si>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</si>
  <si>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</si>
  <si>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</si>
  <si>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</si>
  <si>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</si>
  <si>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</si>
  <si>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</si>
  <si>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</si>
  <si>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</si>
  <si>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</si>
  <si>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</si>
  <si>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</si>
  <si>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</si>
  <si>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</si>
  <si>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</si>
  <si>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</si>
  <si>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</si>
  <si>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</si>
  <si>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</si>
  <si>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</si>
  <si>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</si>
  <si>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</si>
  <si>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</si>
  <si>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</si>
  <si>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</si>
  <si>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</si>
  <si>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</si>
  <si>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</si>
  <si>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</si>
  <si>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</si>
  <si>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</si>
  <si>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</si>
  <si>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</si>
  <si>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</si>
  <si>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</si>
  <si>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</si>
  <si>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</si>
  <si>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</si>
  <si>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</si>
  <si>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</si>
  <si>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</si>
  <si>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</si>
  <si>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</si>
  <si>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</si>
  <si>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</si>
  <si>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</si>
  <si>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</si>
  <si>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</si>
  <si>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</si>
  <si>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</si>
  <si>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</si>
  <si>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</si>
  <si>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</si>
  <si>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</si>
  <si>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</si>
  <si>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</si>
  <si>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</si>
  <si>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</si>
  <si>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</si>
  <si>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</si>
  <si>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</si>
  <si>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</si>
  <si>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</si>
  <si>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</si>
  <si>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</si>
  <si>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</si>
  <si>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</si>
  <si>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</si>
  <si>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</si>
  <si>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</si>
  <si>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</si>
  <si>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</si>
  <si>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</si>
  <si>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</si>
  <si>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</si>
  <si>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</si>
  <si>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</si>
  <si>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</si>
  <si>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</si>
  <si>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</si>
  <si>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</si>
  <si>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</si>
  <si>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</si>
  <si>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</si>
  <si>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</si>
  <si>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</si>
  <si>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</si>
  <si>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</si>
  <si>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</si>
  <si>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</si>
  <si>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</si>
  <si>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</si>
  <si>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</si>
  <si>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</si>
  <si>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</si>
  <si>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</si>
  <si>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</si>
  <si>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</si>
  <si>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</si>
  <si>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</si>
  <si>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</si>
  <si>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</si>
  <si>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</si>
  <si>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</si>
  <si>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</si>
  <si>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</si>
  <si>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</si>
  <si>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</si>
  <si>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</si>
  <si>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</si>
  <si>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</si>
  <si>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</si>
  <si>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</si>
  <si>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</si>
  <si>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</si>
  <si>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</si>
  <si>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</si>
  <si>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</si>
  <si>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</si>
  <si>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</si>
  <si>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</si>
  <si>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</si>
  <si>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</si>
  <si>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</si>
  <si>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</si>
  <si>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</si>
  <si>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</si>
  <si>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</si>
  <si>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</si>
  <si>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</si>
  <si>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</si>
  <si>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</si>
  <si>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</si>
  <si>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</si>
  <si>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</si>
  <si>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</si>
  <si>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</si>
  <si>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</si>
  <si>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</si>
  <si>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</si>
  <si>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</si>
  <si>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</si>
  <si>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</si>
  <si>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</si>
  <si>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</si>
  <si>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</si>
  <si>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</si>
  <si>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</si>
  <si>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</si>
  <si>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</si>
  <si>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</si>
  <si>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</si>
  <si>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</si>
  <si>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</si>
  <si>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</si>
  <si>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</si>
  <si>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</si>
  <si>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</si>
  <si>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</si>
  <si>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</si>
  <si>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</si>
  <si>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</si>
  <si>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</si>
  <si>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</si>
  <si>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</si>
  <si>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</si>
  <si>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</si>
  <si>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</si>
  <si>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</si>
  <si>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</si>
  <si>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</si>
  <si>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</si>
  <si>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</si>
  <si>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</si>
  <si>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</si>
  <si>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</si>
  <si>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</si>
  <si>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</si>
  <si>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</si>
  <si>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</si>
  <si>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</si>
  <si>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</si>
  <si>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</si>
  <si>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</si>
  <si>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</si>
  <si>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</si>
  <si>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</si>
  <si>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</si>
  <si>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</si>
  <si>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</si>
  <si>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</si>
  <si>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</si>
  <si>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</si>
  <si>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</si>
  <si>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</si>
  <si>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</si>
  <si>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</si>
  <si>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</si>
  <si>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</si>
  <si>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</si>
  <si>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</si>
  <si>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</si>
  <si>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</si>
  <si>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</si>
  <si>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</si>
  <si>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</si>
  <si>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</si>
  <si>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</si>
  <si>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</si>
  <si>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</si>
  <si>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</si>
  <si>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</si>
  <si>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</si>
  <si>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</si>
  <si>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</si>
  <si>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</si>
  <si>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</si>
  <si>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</si>
  <si>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</si>
  <si>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</si>
  <si>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</si>
  <si>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</si>
  <si>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</si>
  <si>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</si>
  <si>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</si>
  <si>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</si>
  <si>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</si>
  <si>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</si>
  <si>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</si>
  <si>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</si>
  <si>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</si>
  <si>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</si>
  <si>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</si>
  <si>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</si>
  <si>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</si>
  <si>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</si>
  <si>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</si>
  <si>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</si>
  <si>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</si>
  <si>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</si>
  <si>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</si>
  <si>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</si>
  <si>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</si>
  <si>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</si>
  <si>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</si>
  <si>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</si>
  <si>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</si>
  <si>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</si>
  <si>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</si>
  <si>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</si>
  <si>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</si>
  <si>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</si>
  <si>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</si>
  <si>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</si>
  <si>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</si>
  <si>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</si>
  <si>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</si>
  <si>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</si>
  <si>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</si>
  <si>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</si>
  <si>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</si>
  <si>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</si>
  <si>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</si>
  <si>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</si>
  <si>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</si>
  <si>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</si>
  <si>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</si>
  <si>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</si>
  <si>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</si>
  <si>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</si>
  <si>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</si>
  <si>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</si>
  <si>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</si>
  <si>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</si>
  <si>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</si>
  <si>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</si>
  <si>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</si>
  <si>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</si>
  <si>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</si>
  <si>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</si>
  <si>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</si>
  <si>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</si>
  <si>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</si>
  <si>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</si>
  <si>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</si>
  <si>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</si>
  <si>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</si>
  <si>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</si>
  <si>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</si>
  <si>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</si>
  <si>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</si>
  <si>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</si>
  <si>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</si>
  <si>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</si>
  <si>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</si>
  <si>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</si>
  <si>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</si>
  <si>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</si>
  <si>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</si>
  <si>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</si>
  <si>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</si>
  <si>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</si>
  <si>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</si>
  <si>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</si>
  <si>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</si>
  <si>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</si>
  <si>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</si>
  <si>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</si>
  <si>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</si>
  <si>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</si>
  <si>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</si>
  <si>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</si>
  <si>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</si>
  <si>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</si>
  <si>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</si>
  <si>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</si>
  <si>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</si>
  <si>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</si>
  <si>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</si>
  <si>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</si>
  <si>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</si>
  <si>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</si>
  <si>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</si>
  <si>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</si>
  <si>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</si>
  <si>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</si>
  <si>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</si>
  <si>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</si>
  <si>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</si>
  <si>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</si>
  <si>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</si>
  <si>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</si>
  <si>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</si>
  <si>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</si>
  <si>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</si>
  <si>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</si>
  <si>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</si>
  <si>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</si>
  <si>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</si>
  <si>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</si>
  <si>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</si>
  <si>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</si>
  <si>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</si>
  <si>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</si>
  <si>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</si>
  <si>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</si>
  <si>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</si>
  <si>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</si>
  <si>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</si>
  <si>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</si>
  <si>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</si>
  <si>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</si>
  <si>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</si>
  <si>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</si>
  <si>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</si>
  <si>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</si>
  <si>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</si>
  <si>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</si>
  <si>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</si>
  <si>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</si>
  <si>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</si>
  <si>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</si>
  <si>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</si>
  <si>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</si>
  <si>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</si>
  <si>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</si>
  <si>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</si>
  <si>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</si>
  <si>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</si>
  <si>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</si>
  <si>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</si>
  <si>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</si>
  <si>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</si>
  <si>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</si>
  <si>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</si>
  <si>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</si>
  <si>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</si>
  <si>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</si>
  <si>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</si>
  <si>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</si>
  <si>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</si>
  <si>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</si>
  <si>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</si>
  <si>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</si>
  <si>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</si>
  <si>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</si>
  <si>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</si>
  <si>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</si>
  <si>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</si>
  <si>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</si>
  <si>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</si>
  <si>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</si>
  <si>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</si>
  <si>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</si>
  <si>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</si>
  <si>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</si>
  <si>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</si>
  <si>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</si>
  <si>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</si>
  <si>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</si>
  <si>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</si>
  <si>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</si>
  <si>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</si>
  <si>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</si>
  <si>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</si>
  <si>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</si>
  <si>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</si>
  <si>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</si>
  <si>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</si>
  <si>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</si>
  <si>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</si>
  <si>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</si>
  <si>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</si>
  <si>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</si>
  <si>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</si>
  <si>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</si>
  <si>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</si>
  <si>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</si>
  <si>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</si>
  <si>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</si>
  <si>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</si>
  <si>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</si>
  <si>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</si>
  <si>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</si>
  <si>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</si>
  <si>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</si>
  <si>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</si>
  <si>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</si>
  <si>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</si>
  <si>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</si>
  <si>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</si>
  <si>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</si>
  <si>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</si>
  <si>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</si>
  <si>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</si>
  <si>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</si>
  <si>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</si>
  <si>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</si>
  <si>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</si>
  <si>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</si>
  <si>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</si>
  <si>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</si>
  <si>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</si>
  <si>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</si>
  <si>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</si>
  <si>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</si>
  <si>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</si>
  <si>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</si>
  <si>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</si>
  <si>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</si>
  <si>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</si>
  <si>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</si>
  <si>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</si>
  <si>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</si>
  <si>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</si>
  <si>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</si>
  <si>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</si>
  <si>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</si>
  <si>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</si>
  <si>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</si>
  <si>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</si>
  <si>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</si>
  <si>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</si>
  <si>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</si>
  <si>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</si>
  <si>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</si>
  <si>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</si>
  <si>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</si>
  <si>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</si>
  <si>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</si>
  <si>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</si>
  <si>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</si>
  <si>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</si>
  <si>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</si>
  <si>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</si>
  <si>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</si>
  <si>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</si>
  <si>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</si>
  <si>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</si>
  <si>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</si>
  <si>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</si>
  <si>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</si>
  <si>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</si>
  <si>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</si>
  <si>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</si>
  <si>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</si>
  <si>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</si>
  <si>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</si>
  <si>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</si>
  <si>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</si>
  <si>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</si>
  <si>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</si>
  <si>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</si>
  <si>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</si>
  <si>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</si>
  <si>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</si>
  <si>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</si>
  <si>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</si>
  <si>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</si>
  <si>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</si>
  <si>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</si>
  <si>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</si>
  <si>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</si>
  <si>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</si>
  <si>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</si>
  <si>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</si>
  <si>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</si>
  <si>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</si>
  <si>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</si>
  <si>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</si>
  <si>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</si>
  <si>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</si>
  <si>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</si>
  <si>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</si>
  <si>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</si>
  <si>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</si>
  <si>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</si>
  <si>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</si>
  <si>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</si>
  <si>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</si>
  <si>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</si>
  <si>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</si>
  <si>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</si>
  <si>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</si>
  <si>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</si>
  <si>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</si>
  <si>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</si>
  <si>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</si>
  <si>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</si>
  <si>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</si>
  <si>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</si>
  <si>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</si>
  <si>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</si>
  <si>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</si>
  <si>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</si>
  <si>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</si>
  <si>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</si>
  <si>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</si>
  <si>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</si>
  <si>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</si>
  <si>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</si>
  <si>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</si>
  <si>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</si>
  <si>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</si>
  <si>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</si>
  <si>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</si>
  <si>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</si>
  <si>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</si>
  <si>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</si>
  <si>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</si>
  <si>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</si>
  <si>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</si>
  <si>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</si>
  <si>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</si>
  <si>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</si>
  <si>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</si>
  <si>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</si>
  <si>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</si>
  <si>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</si>
  <si>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</si>
  <si>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</si>
  <si>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</si>
  <si>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</si>
  <si>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</si>
  <si>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</si>
  <si>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</si>
  <si>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</si>
  <si>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</si>
  <si>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</si>
  <si>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</si>
  <si>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</si>
  <si>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</si>
  <si>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</si>
  <si>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</si>
  <si>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</si>
  <si>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</si>
  <si>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</si>
  <si>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</si>
  <si>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</si>
  <si>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</si>
  <si>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</si>
  <si>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</si>
  <si>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</si>
  <si>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</si>
  <si>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</si>
  <si>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</si>
  <si>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</si>
  <si>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</si>
  <si>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</si>
  <si>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</si>
  <si>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</si>
  <si>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</si>
  <si>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</si>
  <si>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</si>
  <si>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</si>
  <si>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</si>
  <si>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</si>
  <si>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</si>
  <si>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</si>
  <si>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</si>
  <si>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</si>
  <si>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</si>
  <si>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</si>
  <si>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</si>
  <si>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</si>
  <si>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</si>
  <si>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</si>
  <si>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</si>
  <si>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</si>
  <si>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</si>
  <si>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</si>
  <si>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</si>
  <si>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</si>
  <si>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</si>
  <si>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</si>
  <si>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</si>
  <si>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</si>
  <si>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</si>
  <si>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</si>
  <si>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</si>
  <si>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</si>
  <si>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</si>
  <si>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</si>
  <si>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</si>
  <si>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</si>
  <si>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</si>
  <si>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</si>
  <si>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</si>
  <si>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</si>
  <si>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</si>
  <si>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</si>
  <si>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</si>
  <si>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</si>
  <si>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</si>
  <si>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</si>
  <si>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</si>
  <si>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</si>
  <si>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</si>
  <si>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</si>
  <si>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</si>
  <si>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</si>
  <si>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</si>
  <si>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</si>
  <si>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</si>
  <si>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</si>
  <si>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</si>
  <si>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</si>
  <si>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</si>
  <si>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</si>
  <si>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</si>
  <si>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</si>
  <si>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</si>
  <si>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</si>
  <si>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</si>
  <si>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</si>
  <si>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</si>
  <si>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</si>
  <si>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</si>
  <si>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</si>
  <si>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</si>
  <si>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</si>
  <si>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</si>
  <si>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</si>
  <si>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</si>
  <si>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</si>
  <si>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</si>
  <si>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</si>
  <si>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</si>
  <si>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</si>
  <si>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</si>
  <si>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</si>
  <si>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</si>
  <si>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</si>
  <si>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</si>
  <si>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</si>
  <si>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</si>
  <si>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</si>
  <si>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</si>
  <si>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</si>
  <si>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</si>
  <si>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</si>
  <si>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</si>
  <si>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</si>
  <si>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</si>
  <si>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</si>
  <si>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</si>
  <si>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</si>
  <si>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</si>
  <si>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</si>
  <si>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</si>
  <si>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</si>
  <si>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</si>
  <si>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</si>
  <si>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</si>
  <si>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</si>
  <si>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</si>
  <si>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</si>
  <si>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</si>
  <si>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</si>
  <si>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</si>
  <si>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</si>
  <si>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</si>
  <si>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</si>
  <si>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</si>
  <si>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</si>
  <si>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</si>
  <si>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</si>
  <si>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</si>
  <si>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</si>
  <si>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</si>
  <si>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</si>
  <si>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</si>
  <si>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</si>
  <si>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</si>
  <si>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</si>
  <si>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</si>
  <si>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</si>
  <si>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</si>
  <si>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</si>
  <si>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</si>
  <si>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</si>
  <si>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</si>
  <si>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</si>
  <si>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</si>
  <si>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</si>
  <si>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</si>
  <si>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</si>
  <si>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</si>
  <si>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</si>
  <si>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</si>
  <si>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</si>
  <si>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</si>
  <si>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</si>
  <si>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</si>
  <si>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</si>
  <si>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</si>
  <si>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</si>
  <si>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</si>
  <si>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</si>
  <si>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</si>
  <si>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</si>
  <si>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</si>
  <si>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</si>
  <si>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</si>
  <si>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</si>
  <si>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</si>
  <si>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</si>
  <si>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</si>
  <si>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</si>
  <si>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</si>
  <si>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</si>
  <si>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</si>
  <si>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</si>
  <si>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</si>
  <si>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</si>
  <si>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</si>
  <si>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</si>
  <si>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</si>
  <si>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</si>
  <si>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</si>
  <si>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</si>
  <si>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</si>
  <si>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</si>
  <si>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</si>
  <si>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</si>
  <si>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</si>
  <si>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</si>
  <si>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</si>
  <si>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</si>
  <si>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</si>
  <si>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</si>
  <si>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</si>
  <si>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</si>
  <si>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</si>
  <si>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</si>
  <si>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</si>
  <si>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</si>
  <si>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</si>
  <si>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</si>
  <si>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</si>
  <si>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</si>
  <si>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</si>
  <si>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</si>
  <si>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</si>
  <si>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</si>
  <si>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</si>
  <si>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</si>
  <si>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</si>
  <si>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</si>
  <si>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</si>
  <si>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</si>
  <si>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</si>
  <si>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</si>
  <si>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</si>
  <si>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</si>
  <si>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</si>
  <si>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</si>
  <si>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</si>
  <si>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</si>
  <si>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</si>
  <si>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</si>
  <si>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</si>
  <si>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</si>
  <si>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</si>
  <si>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</si>
  <si>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</si>
  <si>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</si>
  <si>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</si>
  <si>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</si>
  <si>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</si>
  <si>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</si>
  <si>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</si>
  <si>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</si>
  <si>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</si>
  <si>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</si>
  <si>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</si>
  <si>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</si>
  <si>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</si>
  <si>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</si>
  <si>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</si>
  <si>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</si>
  <si>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</si>
  <si>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</si>
  <si>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</si>
  <si>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</si>
  <si>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</si>
  <si>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</si>
  <si>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</si>
  <si>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</si>
  <si>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</si>
  <si>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</si>
  <si>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</si>
  <si>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</si>
  <si>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</si>
  <si>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</si>
  <si>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</si>
  <si>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</si>
  <si>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</si>
  <si>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</si>
  <si>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</si>
  <si>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</si>
  <si>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</si>
  <si>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</si>
  <si>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</si>
  <si>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</si>
  <si>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</si>
  <si>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</si>
  <si>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</si>
  <si>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</si>
  <si>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</si>
  <si>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</si>
  <si>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</si>
  <si>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</si>
  <si>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</si>
  <si>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</si>
  <si>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</si>
  <si>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</si>
  <si>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</si>
  <si>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</si>
  <si>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</si>
  <si>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</si>
  <si>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</si>
  <si>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</si>
  <si>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</si>
  <si>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</si>
  <si>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</si>
  <si>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</si>
  <si>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</si>
  <si>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</si>
  <si>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</si>
  <si>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</si>
  <si>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</si>
  <si>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</si>
  <si>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</si>
  <si>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</si>
  <si>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</si>
  <si>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</si>
  <si>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</si>
  <si>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</si>
  <si>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</si>
  <si>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</si>
  <si>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</si>
  <si>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</si>
  <si>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</si>
  <si>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</si>
  <si>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</si>
  <si>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</si>
  <si>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</si>
  <si>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</si>
  <si>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</si>
  <si>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</si>
  <si>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</si>
  <si>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</si>
  <si>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</si>
  <si>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</si>
  <si>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</si>
  <si>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</si>
  <si>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</si>
  <si>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</si>
  <si>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</si>
  <si>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</si>
  <si>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</si>
  <si>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</si>
  <si>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</si>
  <si>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</si>
  <si>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</si>
  <si>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</si>
  <si>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</si>
  <si>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</si>
  <si>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</si>
  <si>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</si>
  <si>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</si>
  <si>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</si>
  <si>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</si>
  <si>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</si>
  <si>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</si>
  <si>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</si>
  <si>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</si>
  <si>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</si>
  <si>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</si>
  <si>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</si>
  <si>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</si>
  <si>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</si>
  <si>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</si>
  <si>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</si>
  <si>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</si>
  <si>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</si>
  <si>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</si>
  <si>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</si>
  <si>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</si>
  <si>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</si>
  <si>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</si>
  <si>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</si>
  <si>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</si>
  <si>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</si>
  <si>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</si>
  <si>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</si>
  <si>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</si>
  <si>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</si>
  <si>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</si>
  <si>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</si>
  <si>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</si>
  <si>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</si>
  <si>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</si>
  <si>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</si>
  <si>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</si>
  <si>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</si>
  <si>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</si>
  <si>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</si>
  <si>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</si>
  <si>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</si>
  <si>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</si>
  <si>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</si>
  <si>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</si>
  <si>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</si>
  <si>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</si>
  <si>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</si>
  <si>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</si>
  <si>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</si>
  <si>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</si>
  <si>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</si>
  <si>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</si>
  <si>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</si>
  <si>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</si>
  <si>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</si>
  <si>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</si>
  <si>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</si>
  <si>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</si>
  <si>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</si>
  <si>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</si>
  <si>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</si>
  <si>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</si>
  <si>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</si>
  <si>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</si>
  <si>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</si>
  <si>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</si>
  <si>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</si>
  <si>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</si>
  <si>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</si>
  <si>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</si>
  <si>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</si>
  <si>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</si>
  <si>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</si>
  <si>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</si>
  <si>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</si>
  <si>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</si>
  <si>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</si>
  <si>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</si>
  <si>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</si>
  <si>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</si>
  <si>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</si>
  <si>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</si>
  <si>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</si>
  <si>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</si>
  <si>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</si>
  <si>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</si>
  <si>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</si>
  <si>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</si>
  <si>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</si>
  <si>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</si>
  <si>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</si>
  <si>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</si>
  <si>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</si>
  <si>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</si>
  <si>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</si>
  <si>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</si>
  <si>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</si>
  <si>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</si>
  <si>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</si>
  <si>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</si>
  <si>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</si>
  <si>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</si>
  <si>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</si>
  <si>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</si>
  <si>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</si>
  <si>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</si>
  <si>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</si>
  <si>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</si>
  <si>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</si>
  <si>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</si>
  <si>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</si>
  <si>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</si>
  <si>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</si>
  <si>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</si>
  <si>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</si>
  <si>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</si>
  <si>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</si>
  <si>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</si>
  <si>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</si>
  <si>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</si>
  <si>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</si>
  <si>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</si>
  <si>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</si>
  <si>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</si>
  <si>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</si>
  <si>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</si>
  <si>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</si>
  <si>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</si>
  <si>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</si>
  <si>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</si>
  <si>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</si>
  <si>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</si>
  <si>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</si>
  <si>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</si>
  <si>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</si>
  <si>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</si>
  <si>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</si>
  <si>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</si>
  <si>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</si>
  <si>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</si>
  <si>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</si>
  <si>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</si>
  <si>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</si>
  <si>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</si>
  <si>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</si>
  <si>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</si>
  <si>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</si>
  <si>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</si>
  <si>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</si>
  <si>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</si>
  <si>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</si>
  <si>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</si>
  <si>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</si>
  <si>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</si>
  <si>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</si>
  <si>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</si>
  <si>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</si>
  <si>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</si>
  <si>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</si>
  <si>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</si>
  <si>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</si>
  <si>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</si>
  <si>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</si>
  <si>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</si>
  <si>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</si>
  <si>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</si>
  <si>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</si>
  <si>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</si>
  <si>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</si>
  <si>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</si>
  <si>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</si>
  <si>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</si>
  <si>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</si>
  <si>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</si>
  <si>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</si>
  <si>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</si>
  <si>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</si>
  <si>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</si>
  <si>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</si>
  <si>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</si>
  <si>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</si>
  <si>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</si>
  <si>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</si>
  <si>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</si>
  <si>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</si>
  <si>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</si>
  <si>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</si>
  <si>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</si>
  <si>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</si>
  <si>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</si>
  <si>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</si>
  <si>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</si>
  <si>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</si>
  <si>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</si>
  <si>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</si>
  <si>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</si>
  <si>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</si>
  <si>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</si>
  <si>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</si>
  <si>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</si>
  <si>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</si>
  <si>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</si>
  <si>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</si>
  <si>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</si>
  <si>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</si>
  <si>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</si>
  <si>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</si>
  <si>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</si>
  <si>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</si>
  <si>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</si>
  <si>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</si>
  <si>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</si>
  <si>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</si>
  <si>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</si>
  <si>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</si>
  <si>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</si>
  <si>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</si>
  <si>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</si>
  <si>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</si>
  <si>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</si>
  <si>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</si>
  <si>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</si>
  <si>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</si>
  <si>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</si>
  <si>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</si>
  <si>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</si>
  <si>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</si>
  <si>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</si>
  <si>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</si>
  <si>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</si>
  <si>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</si>
  <si>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</si>
  <si>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</si>
  <si>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</si>
  <si>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</si>
  <si>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</si>
  <si>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</si>
  <si>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</si>
  <si>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</si>
  <si>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</si>
  <si>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</si>
  <si>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</si>
  <si>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</si>
  <si>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</si>
  <si>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</si>
  <si>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</si>
  <si>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</si>
  <si>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</si>
  <si>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</si>
  <si>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</si>
  <si>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</si>
  <si>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</si>
  <si>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</si>
  <si>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</si>
  <si>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</si>
  <si>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</si>
  <si>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</si>
  <si>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</si>
  <si>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</si>
  <si>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</si>
  <si>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</si>
  <si>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</si>
  <si>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</si>
  <si>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</si>
  <si>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</si>
  <si>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</si>
  <si>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</si>
  <si>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</si>
  <si>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</si>
  <si>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</si>
  <si>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</si>
  <si>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</si>
  <si>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</si>
  <si>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</si>
  <si>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</si>
  <si>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</si>
  <si>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</si>
  <si>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</si>
  <si>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</si>
  <si>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</si>
  <si>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</si>
  <si>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</si>
  <si>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</si>
  <si>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</si>
  <si>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</si>
  <si>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</si>
  <si>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</si>
  <si>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</si>
  <si>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</si>
  <si>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</si>
  <si>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</si>
  <si>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</si>
  <si>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</si>
  <si>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</si>
  <si>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</si>
  <si>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</si>
  <si>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</si>
  <si>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</si>
  <si>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</si>
  <si>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</si>
  <si>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</si>
  <si>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</si>
  <si>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</si>
  <si>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</si>
  <si>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</si>
  <si>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</si>
  <si>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</si>
  <si>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</si>
  <si>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</si>
  <si>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</si>
  <si>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</si>
  <si>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</si>
  <si>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</si>
  <si>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</si>
  <si>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</si>
  <si>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</si>
  <si>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</si>
  <si>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</si>
  <si>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</si>
  <si>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</si>
  <si>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</si>
  <si>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</si>
  <si>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</si>
  <si>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</si>
  <si>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</si>
  <si>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</si>
  <si>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</si>
  <si>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</si>
  <si>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</si>
  <si>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</si>
  <si>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</si>
  <si>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</si>
  <si>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</si>
  <si>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</si>
  <si>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</si>
  <si>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</si>
  <si>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</si>
  <si>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</si>
  <si>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</si>
  <si>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</si>
  <si>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</si>
  <si>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</si>
  <si>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</si>
  <si>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</si>
  <si>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</si>
  <si>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</si>
  <si>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</si>
  <si>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</si>
  <si>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</si>
  <si>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</si>
  <si>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</si>
  <si>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</si>
  <si>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</si>
  <si>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</si>
  <si>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</si>
  <si>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</si>
  <si>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</si>
  <si>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</si>
  <si>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</si>
  <si>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</si>
  <si>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</si>
  <si>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</si>
  <si>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</si>
  <si>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</si>
  <si>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</si>
  <si>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</si>
  <si>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</si>
  <si>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</si>
  <si>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</si>
  <si>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</si>
  <si>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</si>
  <si>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</si>
  <si>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</si>
  <si>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</si>
  <si>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</si>
  <si>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</si>
  <si>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</si>
  <si>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</si>
  <si>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</si>
  <si>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</si>
  <si>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</si>
  <si>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</si>
  <si>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</si>
  <si>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</si>
  <si>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</si>
  <si>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</si>
  <si>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</si>
  <si>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</si>
  <si>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</si>
  <si>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</si>
  <si>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</si>
  <si>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</si>
  <si>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</si>
  <si>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</si>
  <si>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</si>
  <si>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</si>
  <si>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</si>
  <si>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</si>
  <si>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</si>
  <si>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</si>
  <si>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</si>
  <si>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</si>
  <si>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</si>
  <si>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</si>
  <si>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</si>
  <si>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</si>
  <si>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</si>
  <si>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</si>
  <si>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</si>
  <si>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</si>
  <si>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</si>
  <si>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</si>
  <si>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</si>
  <si>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</si>
  <si>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</si>
  <si>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</si>
  <si>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</si>
  <si>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</si>
  <si>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</si>
  <si>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</si>
  <si>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</si>
  <si>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</si>
  <si>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</si>
  <si>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</si>
  <si>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</si>
  <si>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</si>
  <si>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</si>
  <si>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</si>
  <si>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</si>
  <si>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</si>
  <si>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</si>
  <si>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</si>
  <si>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</si>
  <si>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</si>
  <si>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</si>
  <si>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</si>
  <si>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</si>
  <si>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</si>
  <si>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</si>
  <si>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</si>
  <si>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</si>
  <si>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</si>
  <si>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</si>
  <si>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</si>
  <si>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</si>
  <si>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</si>
  <si>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</si>
  <si>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</si>
  <si>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</si>
  <si>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</si>
  <si>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</si>
  <si>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</si>
  <si>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</si>
  <si>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</si>
  <si>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</si>
  <si>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</si>
  <si>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</si>
  <si>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</si>
  <si>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</si>
  <si>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</si>
  <si>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</si>
  <si>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</si>
  <si>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</si>
  <si>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</si>
  <si>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</si>
  <si>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</si>
  <si>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</si>
  <si>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</si>
  <si>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</si>
  <si>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</si>
  <si>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</si>
  <si>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</si>
  <si>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</si>
  <si>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</si>
  <si>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</si>
  <si>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</si>
  <si>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</si>
  <si>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</si>
  <si>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</si>
  <si>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</si>
  <si>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</si>
  <si>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</si>
  <si>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</si>
  <si>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</si>
  <si>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</si>
  <si>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</si>
  <si>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</si>
  <si>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</si>
  <si>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</si>
  <si>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</si>
  <si>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</si>
  <si>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</si>
  <si>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</si>
  <si>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</si>
  <si>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</si>
  <si>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</si>
  <si>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</si>
  <si>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</si>
  <si>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</si>
  <si>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</si>
  <si>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</si>
  <si>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</si>
  <si>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</si>
  <si>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</si>
  <si>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</si>
  <si>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</si>
  <si>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</si>
  <si>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</si>
  <si>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</si>
  <si>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</si>
  <si>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</si>
  <si>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</si>
  <si>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</si>
  <si>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</si>
  <si>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</si>
  <si>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</si>
  <si>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</si>
  <si>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</si>
  <si>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</si>
  <si>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</si>
  <si>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</si>
  <si>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</si>
  <si>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</si>
  <si>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</si>
  <si>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</si>
  <si>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</si>
  <si>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</si>
  <si>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</si>
  <si>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</si>
  <si>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</si>
  <si>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</si>
  <si>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</si>
  <si>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</si>
  <si>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</si>
  <si>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</si>
  <si>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</si>
  <si>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</si>
  <si>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</si>
  <si>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</si>
  <si>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</si>
  <si>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</si>
  <si>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</si>
  <si>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</si>
  <si>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</si>
  <si>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</si>
  <si>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</si>
  <si>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</si>
  <si>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</si>
  <si>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</si>
  <si>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</si>
  <si>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</si>
  <si>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</si>
  <si>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</si>
  <si>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</si>
  <si>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</si>
  <si>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</si>
  <si>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</si>
  <si>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</si>
  <si>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</si>
  <si>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</si>
  <si>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</si>
  <si>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</si>
  <si>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</si>
  <si>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</si>
  <si>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</si>
  <si>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</si>
  <si>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</si>
  <si>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</si>
  <si>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</si>
  <si>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</si>
  <si>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</si>
  <si>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</si>
  <si>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</si>
  <si>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</si>
  <si>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</si>
  <si>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</si>
  <si>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</si>
  <si>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</si>
  <si>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</si>
  <si>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</si>
  <si>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</si>
  <si>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</si>
  <si>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</si>
  <si>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</si>
  <si>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</si>
  <si>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</si>
  <si>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</si>
  <si>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</si>
  <si>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</si>
  <si>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</si>
  <si>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</si>
  <si>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</si>
  <si>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</si>
  <si>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</si>
  <si>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</si>
  <si>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</si>
  <si>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</si>
  <si>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</si>
  <si>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</si>
  <si>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</si>
  <si>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</si>
  <si>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</si>
  <si>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</si>
  <si>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</si>
  <si>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</si>
  <si>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</si>
  <si>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</si>
  <si>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</si>
  <si>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</si>
  <si>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</si>
  <si>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</si>
  <si>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</si>
  <si>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</si>
  <si>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</si>
  <si>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</si>
  <si>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</si>
  <si>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</si>
  <si>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</si>
  <si>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</si>
  <si>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</si>
  <si>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</si>
  <si>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</si>
  <si>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</si>
  <si>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</si>
  <si>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</si>
  <si>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</si>
  <si>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</si>
  <si>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</si>
  <si>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</si>
  <si>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</si>
  <si>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</si>
  <si>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</si>
  <si>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</si>
  <si>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</si>
  <si>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</si>
  <si>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</si>
  <si>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</si>
  <si>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</si>
  <si>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</si>
  <si>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</si>
  <si>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</si>
  <si>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</si>
  <si>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</si>
  <si>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</si>
  <si>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</si>
  <si>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</si>
  <si>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</si>
  <si>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</si>
  <si>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</si>
  <si>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</si>
  <si>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</si>
  <si>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</si>
  <si>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</si>
  <si>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</si>
  <si>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</si>
  <si>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</si>
  <si>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</si>
  <si>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</si>
  <si>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</si>
  <si>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</si>
  <si>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</si>
  <si>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</si>
  <si>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</si>
  <si>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</si>
  <si>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</si>
  <si>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</si>
  <si>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</si>
  <si>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</si>
  <si>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</si>
  <si>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</si>
  <si>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</si>
  <si>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</si>
  <si>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</si>
  <si>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</si>
  <si>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</si>
  <si>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</si>
  <si>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</si>
  <si>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</si>
  <si>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</si>
  <si>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</si>
  <si>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</si>
  <si>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</si>
  <si>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</si>
  <si>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</si>
  <si>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</si>
  <si>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</si>
  <si>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</si>
  <si>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</si>
  <si>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</si>
  <si>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</si>
  <si>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</si>
  <si>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</si>
  <si>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</si>
  <si>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</si>
  <si>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</si>
  <si>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</si>
  <si>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</si>
  <si>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</si>
  <si>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</si>
  <si>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</si>
  <si>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</si>
  <si>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</si>
  <si>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</si>
  <si>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</si>
  <si>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</si>
  <si>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</si>
  <si>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</si>
  <si>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</si>
  <si>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</si>
  <si>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</si>
  <si>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</si>
  <si>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</si>
  <si>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</si>
  <si>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</si>
  <si>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</si>
  <si>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</si>
  <si>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</si>
  <si>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</si>
  <si>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</si>
  <si>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</si>
  <si>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</si>
  <si>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</si>
  <si>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</si>
  <si>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</si>
  <si>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</si>
  <si>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</si>
  <si>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</si>
  <si>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</si>
  <si>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</si>
  <si>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</si>
  <si>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</si>
  <si>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</si>
  <si>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</si>
  <si>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</si>
  <si>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</si>
  <si>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</si>
  <si>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</si>
  <si>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</si>
  <si>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</si>
  <si>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</si>
  <si>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</si>
  <si>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</si>
  <si>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</si>
  <si>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</si>
  <si>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</si>
  <si>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</si>
  <si>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</si>
  <si>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</si>
  <si>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</si>
  <si>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</si>
  <si>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</si>
  <si>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</si>
  <si>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</si>
  <si>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</si>
  <si>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</si>
  <si>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</si>
  <si>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</si>
  <si>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</si>
  <si>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</si>
  <si>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</si>
  <si>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</si>
  <si>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</si>
  <si>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</si>
  <si>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</si>
  <si>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</si>
  <si>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</si>
  <si>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</si>
  <si>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</si>
  <si>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</si>
  <si>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</si>
  <si>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</si>
  <si>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</si>
  <si>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</si>
  <si>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</si>
  <si>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</si>
  <si>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</si>
  <si>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</si>
  <si>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</si>
  <si>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</si>
  <si>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</si>
  <si>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</si>
  <si>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</si>
  <si>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</si>
  <si>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</si>
  <si>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</si>
  <si>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</si>
  <si>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</si>
  <si>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</si>
  <si>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</si>
  <si>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</si>
  <si>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</si>
  <si>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</si>
  <si>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</si>
  <si>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</si>
  <si>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</si>
  <si>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</si>
  <si>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</si>
  <si>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</si>
  <si>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</si>
  <si>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</si>
  <si>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</si>
  <si>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</si>
  <si>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</si>
  <si>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</si>
  <si>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</si>
  <si>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</si>
  <si>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</si>
  <si>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</si>
  <si>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</si>
  <si>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</si>
  <si>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</si>
  <si>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</si>
  <si>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</si>
  <si>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</si>
  <si>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</si>
  <si>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</si>
  <si>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</si>
  <si>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</si>
  <si>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</si>
  <si>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</si>
  <si>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</si>
  <si>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</si>
  <si>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</si>
  <si>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</si>
  <si>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</si>
  <si>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</si>
  <si>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</si>
  <si>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</si>
  <si>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</si>
  <si>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</si>
  <si>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</si>
  <si>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</si>
  <si>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</si>
  <si>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</si>
  <si>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</si>
  <si>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</si>
  <si>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</si>
  <si>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</si>
  <si>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</si>
  <si>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</si>
  <si>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</si>
  <si>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</si>
  <si>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</si>
  <si>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</si>
  <si>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</si>
  <si>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</si>
  <si>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</si>
  <si>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</si>
  <si>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</si>
  <si>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</si>
  <si>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</si>
  <si>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</si>
  <si>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</si>
  <si>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</si>
  <si>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</si>
  <si>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</si>
  <si>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</si>
  <si>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</si>
  <si>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</si>
  <si>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</si>
  <si>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</si>
  <si>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</si>
  <si>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</si>
  <si>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</si>
  <si>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</si>
  <si>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</si>
  <si>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</si>
  <si>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</si>
  <si>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</si>
  <si>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</si>
  <si>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</si>
  <si>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</si>
  <si>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</si>
  <si>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</si>
  <si>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</si>
  <si>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</si>
  <si>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</si>
  <si>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</si>
  <si>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</si>
  <si>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</si>
  <si>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</si>
  <si>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</si>
  <si>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</si>
  <si>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</si>
  <si>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</si>
  <si>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</si>
  <si>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</si>
  <si>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</si>
  <si>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</si>
  <si>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</si>
  <si>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</si>
  <si>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</si>
  <si>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</si>
  <si>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</si>
  <si>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</si>
  <si>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</si>
  <si>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</si>
  <si>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</si>
  <si>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</si>
  <si>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</si>
  <si>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</si>
  <si>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</si>
  <si>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</si>
  <si>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</si>
  <si>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</si>
  <si>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</si>
  <si>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</si>
  <si>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</si>
  <si>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</si>
  <si>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</si>
  <si>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</si>
  <si>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</si>
  <si>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</si>
  <si>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</si>
  <si>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</si>
  <si>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</si>
  <si>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</si>
  <si>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</si>
  <si>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</si>
  <si>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</si>
  <si>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</si>
  <si>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</si>
  <si>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</si>
  <si>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</si>
  <si>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</si>
  <si>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</si>
  <si>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</si>
  <si>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</si>
  <si>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</si>
  <si>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</si>
  <si>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</si>
  <si>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</si>
  <si>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</si>
  <si>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</si>
  <si>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</si>
  <si>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</si>
  <si>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</si>
  <si>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</si>
  <si>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</si>
  <si>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</si>
  <si>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</si>
  <si>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</si>
  <si>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</si>
  <si>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</si>
  <si>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</si>
  <si>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</si>
  <si>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</si>
  <si>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</si>
  <si>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</si>
  <si>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</si>
  <si>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</si>
  <si>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</si>
  <si>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</si>
  <si>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</si>
  <si>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</si>
  <si>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</si>
  <si>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</si>
  <si>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</si>
  <si>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</si>
  <si>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</si>
  <si>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</si>
  <si>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</si>
  <si>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</si>
  <si>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</si>
  <si>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</si>
  <si>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</si>
  <si>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</si>
  <si>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</si>
  <si>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</si>
  <si>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</si>
  <si>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</si>
  <si>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</si>
  <si>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</si>
  <si>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</si>
  <si>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</si>
  <si>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</si>
  <si>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</si>
  <si>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</si>
  <si>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</si>
  <si>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</si>
  <si>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</si>
  <si>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</si>
  <si>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</si>
  <si>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</si>
  <si>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</si>
  <si>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</si>
  <si>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</si>
  <si>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</si>
  <si>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</si>
  <si>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</si>
  <si>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</si>
  <si>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</si>
  <si>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</si>
  <si>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</si>
  <si>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</si>
  <si>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</si>
  <si>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</si>
  <si>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</si>
  <si>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</si>
  <si>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</si>
  <si>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</si>
  <si>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</si>
  <si>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</si>
  <si>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</si>
  <si>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</si>
  <si>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</si>
  <si>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</si>
  <si>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</si>
  <si>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</si>
  <si>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</si>
  <si>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</si>
  <si>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</si>
  <si>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</si>
  <si>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</si>
  <si>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</si>
  <si>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</si>
  <si>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</si>
  <si>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</si>
  <si>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</si>
  <si>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</si>
  <si>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</si>
  <si>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</si>
  <si>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</si>
  <si>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</si>
  <si>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</si>
  <si>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</si>
  <si>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</si>
  <si>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</si>
  <si>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</si>
  <si>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</si>
  <si>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</si>
  <si>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</si>
  <si>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</si>
  <si>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</si>
  <si>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</si>
  <si>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</si>
  <si>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</si>
  <si>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</si>
  <si>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</si>
  <si>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</si>
  <si>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</si>
  <si>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</si>
  <si>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</si>
  <si>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</si>
  <si>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</si>
  <si>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</si>
  <si>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</si>
  <si>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</si>
  <si>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</si>
  <si>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</si>
  <si>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</si>
  <si>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</si>
  <si>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</si>
  <si>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</si>
  <si>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</si>
  <si>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</si>
  <si>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</si>
  <si>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</si>
  <si>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</si>
  <si>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</si>
  <si>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</si>
  <si>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</si>
  <si>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</si>
  <si>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</si>
  <si>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</si>
  <si>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</si>
  <si>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</si>
  <si>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</si>
  <si>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</si>
  <si>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</si>
  <si>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</si>
  <si>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</si>
  <si>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</si>
  <si>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</si>
  <si>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</si>
  <si>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</si>
  <si>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</si>
  <si>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</si>
  <si>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</si>
  <si>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</si>
  <si>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</si>
  <si>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</si>
  <si>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</si>
  <si>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</si>
  <si>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</si>
  <si>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</si>
  <si>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</si>
  <si>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</si>
  <si>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</si>
  <si>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</si>
  <si>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</si>
  <si>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</si>
  <si>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</si>
  <si>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</si>
  <si>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</si>
  <si>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</si>
  <si>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</si>
  <si>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</si>
  <si>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</si>
  <si>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</si>
  <si>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</si>
  <si>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</si>
  <si>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</si>
  <si>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</si>
  <si>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</si>
  <si>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</si>
  <si>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</si>
  <si>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</si>
  <si>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</si>
  <si>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</si>
  <si>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</si>
  <si>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</si>
  <si>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</si>
  <si>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</si>
  <si>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</si>
  <si>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</si>
  <si>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</si>
  <si>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</si>
  <si>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</si>
  <si>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</si>
  <si>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</si>
  <si>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</si>
  <si>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</si>
  <si>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</si>
  <si>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</si>
  <si>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</si>
  <si>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</si>
  <si>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</si>
  <si>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</si>
  <si>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</si>
  <si>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</si>
  <si>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</si>
  <si>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</si>
  <si>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</si>
  <si>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</si>
  <si>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</si>
  <si>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</si>
  <si>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</si>
  <si>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</si>
  <si>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</si>
  <si>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</si>
  <si>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</si>
  <si>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</si>
  <si>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</si>
  <si>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</si>
  <si>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</si>
  <si>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</si>
  <si>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</si>
  <si>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</si>
  <si>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</si>
  <si>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</si>
  <si>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</si>
  <si>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</si>
  <si>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</si>
  <si>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</si>
  <si>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</si>
  <si>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</si>
  <si>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</si>
  <si>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</si>
  <si>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</si>
  <si>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</si>
  <si>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</si>
  <si>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</si>
  <si>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</si>
  <si>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</si>
  <si>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</si>
  <si>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</si>
  <si>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</si>
  <si>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</si>
  <si>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</si>
  <si>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</si>
  <si>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</si>
  <si>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</si>
  <si>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</si>
  <si>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</si>
  <si>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</si>
  <si>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</si>
  <si>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</si>
  <si>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</si>
  <si>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</si>
  <si>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</si>
  <si>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</si>
  <si>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</si>
  <si>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</si>
  <si>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</si>
  <si>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</si>
  <si>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</si>
  <si>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</si>
  <si>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</si>
  <si>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</si>
  <si>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</si>
  <si>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</si>
  <si>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</si>
  <si>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</si>
  <si>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</si>
  <si>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</si>
  <si>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</si>
  <si>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</si>
  <si>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</si>
  <si>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</si>
  <si>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</si>
  <si>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</si>
  <si>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</si>
  <si>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</si>
  <si>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</si>
  <si>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</si>
  <si>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</si>
  <si>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</si>
  <si>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</si>
  <si>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</si>
  <si>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</si>
  <si>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</si>
  <si>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</si>
  <si>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</si>
  <si>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</si>
  <si>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</si>
  <si>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</si>
  <si>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</si>
  <si>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</si>
  <si>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</si>
  <si>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</si>
  <si>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</si>
  <si>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</si>
  <si>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</si>
  <si>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</si>
  <si>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</si>
  <si>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</si>
  <si>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</si>
  <si>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</si>
  <si>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</si>
  <si>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</si>
  <si>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</si>
  <si>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</si>
  <si>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</si>
  <si>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</si>
  <si>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</si>
  <si>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</si>
  <si>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</si>
  <si>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</si>
  <si>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</si>
  <si>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</si>
  <si>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</si>
  <si>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</si>
  <si>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</si>
  <si>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</si>
  <si>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</si>
  <si>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</si>
  <si>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</si>
  <si>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</si>
  <si>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</si>
  <si>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</si>
  <si>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</si>
  <si>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</si>
  <si>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</si>
  <si>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</si>
  <si>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</si>
  <si>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</si>
  <si>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</si>
  <si>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</si>
  <si>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</si>
  <si>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</si>
  <si>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</si>
  <si>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</si>
  <si>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</si>
  <si>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</si>
  <si>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</si>
  <si>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</si>
  <si>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</si>
  <si>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</si>
  <si>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</si>
  <si>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</si>
  <si>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</si>
  <si>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</si>
  <si>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</si>
  <si>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</si>
  <si>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</si>
  <si>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</si>
  <si>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</si>
  <si>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</si>
  <si>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</si>
  <si>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</si>
  <si>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</si>
  <si>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</si>
  <si>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</si>
  <si>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</si>
  <si>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</si>
  <si>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</si>
  <si>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</si>
  <si>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</si>
  <si>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</si>
  <si>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</si>
  <si>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</si>
  <si>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</si>
  <si>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</si>
  <si>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</si>
  <si>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</si>
  <si>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</si>
  <si>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</si>
  <si>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</si>
  <si>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</si>
  <si>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</si>
  <si>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</si>
  <si>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</si>
  <si>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</si>
  <si>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</si>
  <si>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</si>
  <si>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</si>
  <si>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</si>
  <si>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</si>
  <si>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</si>
  <si>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</si>
  <si>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</si>
  <si>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</si>
  <si>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</si>
  <si>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</si>
  <si>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</si>
  <si>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</si>
  <si>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</si>
  <si>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</si>
  <si>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</si>
  <si>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</si>
  <si>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</si>
  <si>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</si>
  <si>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</si>
  <si>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</si>
  <si>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</si>
  <si>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</si>
  <si>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</si>
  <si>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</si>
  <si>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</si>
  <si>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</si>
  <si>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</si>
  <si>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</si>
  <si>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</si>
  <si>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</si>
  <si>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</si>
  <si>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</si>
  <si>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</si>
  <si>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</si>
  <si>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</si>
  <si>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</si>
  <si>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</si>
  <si>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</si>
  <si>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</si>
  <si>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</si>
  <si>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</si>
  <si>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</si>
  <si>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</si>
  <si>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</si>
  <si>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</si>
  <si>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</si>
  <si>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</si>
  <si>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</si>
  <si>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</si>
  <si>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</si>
  <si>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</si>
  <si>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</si>
  <si>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</si>
  <si>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</si>
  <si>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</si>
  <si>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</si>
  <si>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</si>
  <si>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</si>
  <si>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</si>
  <si>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</si>
  <si>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</si>
  <si>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</si>
  <si>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</si>
  <si>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</si>
  <si>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</si>
  <si>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</si>
  <si>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</si>
  <si>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</si>
  <si>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</si>
  <si>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</si>
  <si>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</si>
  <si>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</si>
  <si>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</si>
  <si>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</si>
  <si>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</si>
  <si>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</si>
  <si>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</si>
  <si>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</si>
  <si>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</si>
  <si>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</si>
  <si>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</si>
  <si>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</si>
  <si>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</si>
  <si>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</si>
  <si>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</si>
  <si>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</si>
  <si>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</si>
  <si>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</si>
  <si>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</si>
  <si>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</si>
  <si>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</si>
  <si>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</si>
  <si>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</si>
  <si>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</si>
  <si>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</si>
  <si>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</si>
  <si>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</si>
  <si>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</si>
  <si>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</si>
  <si>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</si>
  <si>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</si>
  <si>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</si>
  <si>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</si>
  <si>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</si>
  <si>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</si>
  <si>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</si>
  <si>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</si>
  <si>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</si>
  <si>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</si>
  <si>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</si>
  <si>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</si>
  <si>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</si>
  <si>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</si>
  <si>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</si>
  <si>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</si>
  <si>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</si>
  <si>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</si>
  <si>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</si>
  <si>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</si>
  <si>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</si>
  <si>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</si>
  <si>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</si>
  <si>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</si>
  <si>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</si>
  <si>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</si>
  <si>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</si>
  <si>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</si>
  <si>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</si>
  <si>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</si>
  <si>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</si>
  <si>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</si>
  <si>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</si>
  <si>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</si>
  <si>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</si>
  <si>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</si>
  <si>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</si>
  <si>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</si>
  <si>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</si>
  <si>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</si>
  <si>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</si>
  <si>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</si>
  <si>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</si>
  <si>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</si>
  <si>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</si>
  <si>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</si>
  <si>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</si>
  <si>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</si>
  <si>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</si>
  <si>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</si>
  <si>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</si>
  <si>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</si>
  <si>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</si>
  <si>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</si>
  <si>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</si>
  <si>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</si>
  <si>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</si>
  <si>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</si>
  <si>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</si>
  <si>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</si>
  <si>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</si>
  <si>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</si>
  <si>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</si>
  <si>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</si>
  <si>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</si>
  <si>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</si>
  <si>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</si>
  <si>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</si>
  <si>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</si>
  <si>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</si>
  <si>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</si>
  <si>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</si>
  <si>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</si>
  <si>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</si>
  <si>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</si>
  <si>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</si>
  <si>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</si>
  <si>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</si>
  <si>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</si>
  <si>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</si>
  <si>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</si>
  <si>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</si>
  <si>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</si>
  <si>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</si>
  <si>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</si>
  <si>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</si>
  <si>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</si>
  <si>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</si>
  <si>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</si>
  <si>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</si>
  <si>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</si>
  <si>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</si>
  <si>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</si>
  <si>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</si>
  <si>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</si>
  <si>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</si>
  <si>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</si>
  <si>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</si>
  <si>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</si>
  <si>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</si>
  <si>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</si>
  <si>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</si>
  <si>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</si>
  <si>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</si>
  <si>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</si>
  <si>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</si>
  <si>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</si>
  <si>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</si>
  <si>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</si>
  <si>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</si>
  <si>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</si>
  <si>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</si>
  <si>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</si>
  <si>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</si>
  <si>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</si>
  <si>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</si>
  <si>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</si>
  <si>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</si>
  <si>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</si>
  <si>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</si>
  <si>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</si>
  <si>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</si>
  <si>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</si>
  <si>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</si>
  <si>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</si>
  <si>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</si>
  <si>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</si>
  <si>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</si>
  <si>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</si>
  <si>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</si>
  <si>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</si>
  <si>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</si>
  <si>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</si>
  <si>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</si>
  <si>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</si>
  <si>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</si>
  <si>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</si>
  <si>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</si>
  <si>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</si>
  <si>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</si>
  <si>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</si>
  <si>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</si>
  <si>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</si>
  <si>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</si>
  <si>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</si>
  <si>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</si>
  <si>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</si>
  <si>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</si>
  <si>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</si>
  <si>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</si>
  <si>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</si>
  <si>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</si>
  <si>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</si>
  <si>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</si>
  <si>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</si>
  <si>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</si>
  <si>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</si>
  <si>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</si>
  <si>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</si>
  <si>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</si>
  <si>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</si>
  <si>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</si>
  <si>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</si>
  <si>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</si>
  <si>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</si>
  <si>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</si>
  <si>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</si>
  <si>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</si>
  <si>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</si>
  <si>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</si>
  <si>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</si>
  <si>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</si>
  <si>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</si>
  <si>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</si>
  <si>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</si>
  <si>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</si>
  <si>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</si>
  <si>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</si>
  <si>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</si>
  <si>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</si>
  <si>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</si>
  <si>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</si>
  <si>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</si>
  <si>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</si>
  <si>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</si>
  <si>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</si>
  <si>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</si>
  <si>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</si>
  <si>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</si>
  <si>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</si>
  <si>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</si>
  <si>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</si>
  <si>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</si>
  <si>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</si>
  <si>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</si>
  <si>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</si>
  <si>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</si>
  <si>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</si>
  <si>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</si>
  <si>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</si>
  <si>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</si>
  <si>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</si>
  <si>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</si>
  <si>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</si>
  <si>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</si>
  <si>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</si>
  <si>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</si>
  <si>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</si>
  <si>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</si>
  <si>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</si>
  <si>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</si>
  <si>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</si>
  <si>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</si>
  <si>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</si>
  <si>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</si>
  <si>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</si>
  <si>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</si>
  <si>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</si>
  <si>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</si>
  <si>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</si>
  <si>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</si>
  <si>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</si>
  <si>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</si>
  <si>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</si>
  <si>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</si>
  <si>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</si>
  <si>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</si>
  <si>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</si>
  <si>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</si>
  <si>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</si>
  <si>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</si>
  <si>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</si>
  <si>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</si>
  <si>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</si>
  <si>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</si>
  <si>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</si>
  <si>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</si>
  <si>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</si>
  <si>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</si>
  <si>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</si>
  <si>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</si>
  <si>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</si>
  <si>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</si>
  <si>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</si>
  <si>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</si>
  <si>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</si>
  <si>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</si>
  <si>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</si>
  <si>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</si>
  <si>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</si>
  <si>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</si>
  <si>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</si>
  <si>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</si>
  <si>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</si>
  <si>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</si>
  <si>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</si>
  <si>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</si>
  <si>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</si>
  <si>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</si>
  <si>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</si>
  <si>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</si>
  <si>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</si>
  <si>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</si>
  <si>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</si>
  <si>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</si>
  <si>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</si>
  <si>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</si>
  <si>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</si>
  <si>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</si>
  <si>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</si>
  <si>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</si>
  <si>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</si>
  <si>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</si>
  <si>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</si>
  <si>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</si>
  <si>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</si>
  <si>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</si>
  <si>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</si>
  <si>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</si>
  <si>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</si>
  <si>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</si>
  <si>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</si>
  <si>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</si>
  <si>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</si>
  <si>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</si>
  <si>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</si>
  <si>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</si>
  <si>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</si>
  <si>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</si>
  <si>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</si>
  <si>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</si>
  <si>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</si>
  <si>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</si>
  <si>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</si>
  <si>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</si>
  <si>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</si>
  <si>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</si>
  <si>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</si>
  <si>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</si>
  <si>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</si>
  <si>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</si>
  <si>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</si>
  <si>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</si>
  <si>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</si>
  <si>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</si>
  <si>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</si>
  <si>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</si>
  <si>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</si>
  <si>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</si>
  <si>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</si>
  <si>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</si>
  <si>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</si>
  <si>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</si>
  <si>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</si>
  <si>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</si>
  <si>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</si>
  <si>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</si>
  <si>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</si>
  <si>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</si>
  <si>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</si>
  <si>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</si>
  <si>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</si>
  <si>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</si>
  <si>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</si>
  <si>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</si>
  <si>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</si>
  <si>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</si>
  <si>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</si>
  <si>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</si>
  <si>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</si>
  <si>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</si>
  <si>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</si>
  <si>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</si>
  <si>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</si>
  <si>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</si>
  <si>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</si>
  <si>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</si>
  <si>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</si>
  <si>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</si>
  <si>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</si>
  <si>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</si>
  <si>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</si>
  <si>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</si>
  <si>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</si>
  <si>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</si>
  <si>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</si>
  <si>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</si>
  <si>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</si>
  <si>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</si>
  <si>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</si>
  <si>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</si>
  <si>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</si>
  <si>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</si>
  <si>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</si>
  <si>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</si>
  <si>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</si>
  <si>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</si>
  <si>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</si>
  <si>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</si>
  <si>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</si>
  <si>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</si>
  <si>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</si>
  <si>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</si>
  <si>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</si>
  <si>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</si>
  <si>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</si>
  <si>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</si>
  <si>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</si>
  <si>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</si>
  <si>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</si>
  <si>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</si>
  <si>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</si>
  <si>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</si>
  <si>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</si>
  <si>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</si>
  <si>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</si>
  <si>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</si>
  <si>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</si>
  <si>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</si>
  <si>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</si>
  <si>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</si>
  <si>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</si>
  <si>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</si>
  <si>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</si>
  <si>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</si>
  <si>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</si>
  <si>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</si>
  <si>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</si>
  <si>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</si>
  <si>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</si>
  <si>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</si>
  <si>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</si>
  <si>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</si>
  <si>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</si>
  <si>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</si>
  <si>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</si>
  <si>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</si>
  <si>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</si>
  <si>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</si>
  <si>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</si>
  <si>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</si>
  <si>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</si>
  <si>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</si>
  <si>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</si>
  <si>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</si>
  <si>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</si>
  <si>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</si>
  <si>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</si>
  <si>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</si>
  <si>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</si>
  <si>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</si>
  <si>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</si>
  <si>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</si>
  <si>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</si>
  <si>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</si>
  <si>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</si>
  <si>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</si>
  <si>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</si>
  <si>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</si>
  <si>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</si>
  <si>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</si>
  <si>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</si>
  <si>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</si>
  <si>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</si>
  <si>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</si>
  <si>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</si>
  <si>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</si>
  <si>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</si>
  <si>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</si>
  <si>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</si>
  <si>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</si>
  <si>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</si>
  <si>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</si>
  <si>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</si>
  <si>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</si>
  <si>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</si>
  <si>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</si>
  <si>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</si>
  <si>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</si>
  <si>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</si>
  <si>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</si>
  <si>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</si>
  <si>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</si>
  <si>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</si>
  <si>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</si>
  <si>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</si>
  <si>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</si>
  <si>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</si>
  <si>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</si>
  <si>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</si>
  <si>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</si>
  <si>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</si>
  <si>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</si>
  <si>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</si>
  <si>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</si>
  <si>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</si>
  <si>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</si>
  <si>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</si>
  <si>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</si>
  <si>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</si>
  <si>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</si>
  <si>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</si>
  <si>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</si>
  <si>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</si>
  <si>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</si>
  <si>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</si>
  <si>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</si>
  <si>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</si>
  <si>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</si>
  <si>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</si>
  <si>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</si>
  <si>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</si>
  <si>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</si>
  <si>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</si>
  <si>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</si>
  <si>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</si>
  <si>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</si>
  <si>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</si>
  <si>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</si>
  <si>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</si>
  <si>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</si>
  <si>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</si>
  <si>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</si>
  <si>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</si>
  <si>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</si>
  <si>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</si>
  <si>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</si>
  <si>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</si>
  <si>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</si>
  <si>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</si>
  <si>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</si>
  <si>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</si>
  <si>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</si>
  <si>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</si>
  <si>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</si>
  <si>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</si>
  <si>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</si>
  <si>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</si>
  <si>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</si>
  <si>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</si>
  <si>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</si>
  <si>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</si>
  <si>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</si>
  <si>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</si>
  <si>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</si>
  <si>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</si>
  <si>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</si>
  <si>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</si>
  <si>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</si>
  <si>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</si>
  <si>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</si>
  <si>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</si>
  <si>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</si>
  <si>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</si>
  <si>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</si>
  <si>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</si>
  <si>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</si>
  <si>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</si>
  <si>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</si>
  <si>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</si>
  <si>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</si>
  <si>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</si>
  <si>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</si>
  <si>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</si>
  <si>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</si>
  <si>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</si>
  <si>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</si>
  <si>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</si>
  <si>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</si>
  <si>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</si>
  <si>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</si>
  <si>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</si>
  <si>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</si>
  <si>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</si>
  <si>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</si>
  <si>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</si>
  <si>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</si>
  <si>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</si>
  <si>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</si>
  <si>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</si>
  <si>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</si>
  <si>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</si>
  <si>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</si>
  <si>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</si>
  <si>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</si>
  <si>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</si>
  <si>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</si>
  <si>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</si>
  <si>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</si>
  <si>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</si>
  <si>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</si>
  <si>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</si>
  <si>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</si>
  <si>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</si>
  <si>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</si>
  <si>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</si>
  <si>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</si>
  <si>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</si>
  <si>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</si>
  <si>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</si>
  <si>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</si>
  <si>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</si>
  <si>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</si>
  <si>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</si>
  <si>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</si>
  <si>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</si>
  <si>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</si>
  <si>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</si>
  <si>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</si>
  <si>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</si>
  <si>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</si>
  <si>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</si>
  <si>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</si>
  <si>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</si>
  <si>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</si>
  <si>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</si>
  <si>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</si>
  <si>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</si>
  <si>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</si>
  <si>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</si>
  <si>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</si>
  <si>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</si>
  <si>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</si>
  <si>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</si>
  <si>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</si>
  <si>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</si>
  <si>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</si>
  <si>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</si>
  <si>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</si>
  <si>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</si>
  <si>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</si>
  <si>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</si>
  <si>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</si>
  <si>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</si>
  <si>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</si>
  <si>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</si>
  <si>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</si>
  <si>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</si>
  <si>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</si>
  <si>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</si>
  <si>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</si>
  <si>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</si>
  <si>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</si>
  <si>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</si>
  <si>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</si>
  <si>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</si>
  <si>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</si>
  <si>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</si>
  <si>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</si>
  <si>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</si>
  <si>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</si>
  <si>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</si>
  <si>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</si>
  <si>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</si>
  <si>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</si>
  <si>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</si>
  <si>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</si>
  <si>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</si>
  <si>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</si>
  <si>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</si>
  <si>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</si>
  <si>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</si>
  <si>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</si>
  <si>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</si>
  <si>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</si>
  <si>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</si>
  <si>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</si>
  <si>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</si>
  <si>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</si>
  <si>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</si>
  <si>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</si>
  <si>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</si>
  <si>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</si>
  <si>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</si>
  <si>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</si>
  <si>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</si>
  <si>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</si>
  <si>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</si>
  <si>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</si>
  <si>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</si>
  <si>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</si>
  <si>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</si>
  <si>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</si>
  <si>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</si>
  <si>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</si>
  <si>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</si>
  <si>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</si>
  <si>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</si>
  <si>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</si>
  <si>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</si>
  <si>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</si>
  <si>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</si>
  <si>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</si>
  <si>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</si>
  <si>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</si>
  <si>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</si>
  <si>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</si>
  <si>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</si>
  <si>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</si>
  <si>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</si>
  <si>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</si>
  <si>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</si>
  <si>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</si>
  <si>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</si>
  <si>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</si>
  <si>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</si>
  <si>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</si>
  <si>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</si>
  <si>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</si>
  <si>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</si>
  <si>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</si>
  <si>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</si>
  <si>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</si>
  <si>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</si>
  <si>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</si>
  <si>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</si>
  <si>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</si>
  <si>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</si>
  <si>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</si>
  <si>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</si>
  <si>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</si>
  <si>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</si>
  <si>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</si>
  <si>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</si>
  <si>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</si>
  <si>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</si>
  <si>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</si>
  <si>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</si>
  <si>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</si>
  <si>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</si>
  <si>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</si>
  <si>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</si>
  <si>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</si>
  <si>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</si>
  <si>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</si>
  <si>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</si>
  <si>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</si>
  <si>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</si>
  <si>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</si>
  <si>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</si>
  <si>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</si>
  <si>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</si>
  <si>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</si>
  <si>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</si>
  <si>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</si>
  <si>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</si>
  <si>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</si>
  <si>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</si>
  <si>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</si>
  <si>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</si>
  <si>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</si>
  <si>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</si>
  <si>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</si>
  <si>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</si>
  <si>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</si>
  <si>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</si>
  <si>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</si>
  <si>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</si>
  <si>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</si>
  <si>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</si>
  <si>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</si>
  <si>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</si>
  <si>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</si>
  <si>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</si>
  <si>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</si>
  <si>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</si>
  <si>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</si>
  <si>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</si>
  <si>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</si>
  <si>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</si>
  <si>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</si>
  <si>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</si>
  <si>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</si>
  <si>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</si>
  <si>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</si>
  <si>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</si>
  <si>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</si>
  <si>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</si>
  <si>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</si>
  <si>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</si>
  <si>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</si>
  <si>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</si>
  <si>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</si>
  <si>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</si>
  <si>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</si>
  <si>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</si>
  <si>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</si>
  <si>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</si>
  <si>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</si>
  <si>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</si>
  <si>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</si>
  <si>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</si>
  <si>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</si>
  <si>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</si>
  <si>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</si>
  <si>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</si>
  <si>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</si>
  <si>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</si>
  <si>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</si>
  <si>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</si>
  <si>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</si>
  <si>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</si>
  <si>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</si>
  <si>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</si>
  <si>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</si>
  <si>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</si>
  <si>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</si>
  <si>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</si>
  <si>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</si>
  <si>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</si>
  <si>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</si>
  <si>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</si>
  <si>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</si>
  <si>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</si>
  <si>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</si>
  <si>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</si>
  <si>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</si>
  <si>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</si>
  <si>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</si>
  <si>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</si>
  <si>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</si>
  <si>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</si>
  <si>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</si>
  <si>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</si>
  <si>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</si>
  <si>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</si>
  <si>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</si>
  <si>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</si>
  <si>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</si>
  <si>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</si>
  <si>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</si>
  <si>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</si>
  <si>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</si>
  <si>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</si>
  <si>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</si>
  <si>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</si>
  <si>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</si>
  <si>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</si>
  <si>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</si>
  <si>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</si>
  <si>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</si>
  <si>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</si>
  <si>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</si>
  <si>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</si>
  <si>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</si>
  <si>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</si>
  <si>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</si>
  <si>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</si>
  <si>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</si>
  <si>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</si>
  <si>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</si>
  <si>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</si>
  <si>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</si>
  <si>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</si>
  <si>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</si>
  <si>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</si>
  <si>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</si>
  <si>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</si>
  <si>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</si>
  <si>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</si>
  <si>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</si>
  <si>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</si>
  <si>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</si>
  <si>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</si>
  <si>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</si>
  <si>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</si>
  <si>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</si>
  <si>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</si>
  <si>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</si>
  <si>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</si>
  <si>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</si>
  <si>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</si>
  <si>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</si>
  <si>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</si>
  <si>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</si>
  <si>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</si>
  <si>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</si>
  <si>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</si>
  <si>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</si>
  <si>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</si>
  <si>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</si>
  <si>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</si>
  <si>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</si>
  <si>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</si>
  <si>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</si>
  <si>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</si>
  <si>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</si>
  <si>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</si>
  <si>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</si>
  <si>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</si>
  <si>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</si>
  <si>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</si>
  <si>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</si>
  <si>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</si>
  <si>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</si>
  <si>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</si>
  <si>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</si>
  <si>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</si>
  <si>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</si>
  <si>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</si>
  <si>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</si>
  <si>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</si>
  <si>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</si>
  <si>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</si>
  <si>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</si>
  <si>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</si>
  <si>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</si>
  <si>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</si>
  <si>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</si>
  <si>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</si>
  <si>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</si>
  <si>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</si>
  <si>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</si>
  <si>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</si>
  <si>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</si>
  <si>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</si>
  <si>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</si>
  <si>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</si>
  <si>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</si>
  <si>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</si>
  <si>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</si>
  <si>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</si>
  <si>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</si>
  <si>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</si>
  <si>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</si>
  <si>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</si>
  <si>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</si>
  <si>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</si>
  <si>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</si>
  <si>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</si>
  <si>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</si>
  <si>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</si>
  <si>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</si>
  <si>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</si>
  <si>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</si>
  <si>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</si>
  <si>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</si>
  <si>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</si>
  <si>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</si>
  <si>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</si>
  <si>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</si>
  <si>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</si>
  <si>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</si>
  <si>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</si>
  <si>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</si>
  <si>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</si>
  <si>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</si>
  <si>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</si>
  <si>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</si>
  <si>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</si>
  <si>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</si>
  <si>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</si>
  <si>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</si>
  <si>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</si>
  <si>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</si>
  <si>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</si>
  <si>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</si>
  <si>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</si>
  <si>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</si>
  <si>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</si>
  <si>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</si>
  <si>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</si>
  <si>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</si>
  <si>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</si>
  <si>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</si>
  <si>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</si>
  <si>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</si>
  <si>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</si>
  <si>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</si>
  <si>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</si>
  <si>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</si>
  <si>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</si>
  <si>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</si>
  <si>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</si>
  <si>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</si>
  <si>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</si>
  <si>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</si>
  <si>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</si>
  <si>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</si>
  <si>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</si>
  <si>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</si>
  <si>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</si>
  <si>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</si>
  <si>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</si>
  <si>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</si>
  <si>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</si>
  <si>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</si>
  <si>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</si>
  <si>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</si>
  <si>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</si>
  <si>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</si>
  <si>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</si>
  <si>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</si>
  <si>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</si>
  <si>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</si>
  <si>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</si>
  <si>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</si>
  <si>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</si>
  <si>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</si>
  <si>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</si>
  <si>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</si>
  <si>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</si>
  <si>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</si>
  <si>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</si>
  <si>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</si>
  <si>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</si>
  <si>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</si>
  <si>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</si>
  <si>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</si>
  <si>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</si>
  <si>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</si>
  <si>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</si>
  <si>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</si>
  <si>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</si>
  <si>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</si>
  <si>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</si>
  <si>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</si>
  <si>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</si>
  <si>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</si>
  <si>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</si>
  <si>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</si>
  <si>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</si>
  <si>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</si>
  <si>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</si>
  <si>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</si>
  <si>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</si>
  <si>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</si>
  <si>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</si>
  <si>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</si>
  <si>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</si>
  <si>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</si>
  <si>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</si>
  <si>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</si>
  <si>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</si>
  <si>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</si>
  <si>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</si>
  <si>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</si>
  <si>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</si>
  <si>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</si>
  <si>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</si>
  <si>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</si>
  <si>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</si>
  <si>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</si>
  <si>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</si>
  <si>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</si>
  <si>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</si>
  <si>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</si>
  <si>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</si>
  <si>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</si>
  <si>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</si>
  <si>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</si>
  <si>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</si>
  <si>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</si>
  <si>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</si>
  <si>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</si>
  <si>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</si>
  <si>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</si>
  <si>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</si>
  <si>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</si>
  <si>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</si>
  <si>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</si>
  <si>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</si>
  <si>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</si>
  <si>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</si>
  <si>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</si>
  <si>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</si>
  <si>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</si>
  <si>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</si>
  <si>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</si>
  <si>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</si>
  <si>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</si>
  <si>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</si>
  <si>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</si>
  <si>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</si>
  <si>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</si>
  <si>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</si>
  <si>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</si>
  <si>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</si>
  <si>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</si>
  <si>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</si>
  <si>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</si>
  <si>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</si>
  <si>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</si>
  <si>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</si>
  <si>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</si>
  <si>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</si>
  <si>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</si>
  <si>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</si>
  <si>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</si>
  <si>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</si>
  <si>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</si>
  <si>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</si>
  <si>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</si>
  <si>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</si>
  <si>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</si>
  <si>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</si>
  <si>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</si>
  <si>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</si>
  <si>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</si>
  <si>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</si>
  <si>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</si>
  <si>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</si>
  <si>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</si>
  <si>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</si>
  <si>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</si>
  <si>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</si>
  <si>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</si>
  <si>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</si>
  <si>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</si>
  <si>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</si>
  <si>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</si>
  <si>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</si>
  <si>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</si>
  <si>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</si>
  <si>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</si>
  <si>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</si>
  <si>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</si>
  <si>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</si>
  <si>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</si>
  <si>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</si>
  <si>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</si>
  <si>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</si>
  <si>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</si>
  <si>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</si>
  <si>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</si>
  <si>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</si>
  <si>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</si>
  <si>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</si>
  <si>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</si>
  <si>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</si>
  <si>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</si>
  <si>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</si>
  <si>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</si>
  <si>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</si>
  <si>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</si>
  <si>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</si>
  <si>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</si>
  <si>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</si>
  <si>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</si>
  <si>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</si>
  <si>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</si>
  <si>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</si>
  <si>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</si>
  <si>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</si>
  <si>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</si>
  <si>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</si>
  <si>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</si>
  <si>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</si>
  <si>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</si>
  <si>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</si>
  <si>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</si>
  <si>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</si>
  <si>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</si>
  <si>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</si>
  <si>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</si>
  <si>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</si>
  <si>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</si>
  <si>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</si>
  <si>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</si>
  <si>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</si>
  <si>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</si>
  <si>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</si>
  <si>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</si>
  <si>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</si>
  <si>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</si>
  <si>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</si>
  <si>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</si>
  <si>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</si>
  <si>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</si>
  <si>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</si>
  <si>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</si>
  <si>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</si>
  <si>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</si>
  <si>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</si>
  <si>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</si>
  <si>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</si>
  <si>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</si>
  <si>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</si>
  <si>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</si>
  <si>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</si>
  <si>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</si>
  <si>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</si>
  <si>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</si>
  <si>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</si>
  <si>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</si>
  <si>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</si>
  <si>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</si>
  <si>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</si>
  <si>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</si>
  <si>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</si>
  <si>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</si>
  <si>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</si>
  <si>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</si>
  <si>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</si>
  <si>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</si>
  <si>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</si>
  <si>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</si>
  <si>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</si>
  <si>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</si>
  <si>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</si>
  <si>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</si>
  <si>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</si>
  <si>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</si>
  <si>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</si>
  <si>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</si>
  <si>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</si>
  <si>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</si>
  <si>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</si>
  <si>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</si>
  <si>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</si>
  <si>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</si>
  <si>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</si>
  <si>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</si>
  <si>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</si>
  <si>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</si>
  <si>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</si>
  <si>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</si>
  <si>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</si>
  <si>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</si>
  <si>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</si>
  <si>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</si>
  <si>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</si>
  <si>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</si>
  <si>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</si>
  <si>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</si>
  <si>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</si>
  <si>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</si>
  <si>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</si>
  <si>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</si>
  <si>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</si>
  <si>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</si>
  <si>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</si>
  <si>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</si>
  <si>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</si>
  <si>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</si>
  <si>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</si>
  <si>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</si>
  <si>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</si>
  <si>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</si>
  <si>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</si>
  <si>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</si>
  <si>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</si>
  <si>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</si>
  <si>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</si>
  <si>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</si>
  <si>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</si>
  <si>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</si>
  <si>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</si>
  <si>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</si>
  <si>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</si>
  <si>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</si>
  <si>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</si>
  <si>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</si>
  <si>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</si>
  <si>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</si>
  <si>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</si>
  <si>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</si>
  <si>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</si>
  <si>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</si>
  <si>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</si>
  <si>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</si>
  <si>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</si>
  <si>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</si>
  <si>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</si>
  <si>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</si>
  <si>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</si>
  <si>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</si>
  <si>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</si>
  <si>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</si>
  <si>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</si>
  <si>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</si>
  <si>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</si>
  <si>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</si>
  <si>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</si>
  <si>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</si>
  <si>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</si>
  <si>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</si>
  <si>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</si>
  <si>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</si>
  <si>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</si>
  <si>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</si>
  <si>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</si>
  <si>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</si>
  <si>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</si>
  <si>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</si>
  <si>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</si>
  <si>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</si>
  <si>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</si>
  <si>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</si>
  <si>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</si>
  <si>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</si>
  <si>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</si>
  <si>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</si>
  <si>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</si>
  <si>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</si>
  <si>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</si>
  <si>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</si>
  <si>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</si>
  <si>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</si>
  <si>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</si>
  <si>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</si>
  <si>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</si>
  <si>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</si>
  <si>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</si>
  <si>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</si>
  <si>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</si>
  <si>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</si>
  <si>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</si>
  <si>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</si>
  <si>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</si>
  <si>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</si>
  <si>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</si>
  <si>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</si>
  <si>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</si>
  <si>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</si>
  <si>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</si>
  <si>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</si>
  <si>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</si>
  <si>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</si>
  <si>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</si>
  <si>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</si>
  <si>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</si>
  <si>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</si>
  <si>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</si>
  <si>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</si>
  <si>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</si>
  <si>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</si>
  <si>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</si>
  <si>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</si>
  <si>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</si>
  <si>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</si>
  <si>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</si>
  <si>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</si>
  <si>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</si>
  <si>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</si>
  <si>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</si>
  <si>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</si>
  <si>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</si>
  <si>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</si>
  <si>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</si>
  <si>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</si>
  <si>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</si>
  <si>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</si>
  <si>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</si>
  <si>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</si>
  <si>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</si>
  <si>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</si>
  <si>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</si>
  <si>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</si>
  <si>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</si>
  <si>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</si>
  <si>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</si>
  <si>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</si>
  <si>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</si>
  <si>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</si>
  <si>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</si>
  <si>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</si>
  <si>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</si>
  <si>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</si>
  <si>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</si>
  <si>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</si>
  <si>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</si>
  <si>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</si>
  <si>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</si>
  <si>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</si>
  <si>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</si>
  <si>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</si>
  <si>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</si>
  <si>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</si>
  <si>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</si>
  <si>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</si>
  <si>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</si>
  <si>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</si>
  <si>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</si>
  <si>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</si>
  <si>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</si>
  <si>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</si>
  <si>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</si>
  <si>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</si>
  <si>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</si>
  <si>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</si>
  <si>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</si>
  <si>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</si>
  <si>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</si>
  <si>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</si>
  <si>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</si>
  <si>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</si>
  <si>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</si>
  <si>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</si>
  <si>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</si>
  <si>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</si>
  <si>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</si>
  <si>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</si>
  <si>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</si>
  <si>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</si>
  <si>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</si>
  <si>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</si>
  <si>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</si>
  <si>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</si>
  <si>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</si>
  <si>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</si>
  <si>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</si>
  <si>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</si>
  <si>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</si>
  <si>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</si>
  <si>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</si>
  <si>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</si>
  <si>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</si>
  <si>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</si>
  <si>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</si>
  <si>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</si>
  <si>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</si>
  <si>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</si>
  <si>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</si>
  <si>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</si>
  <si>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</si>
  <si>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</si>
  <si>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</si>
  <si>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</si>
  <si>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</si>
  <si>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</si>
  <si>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</si>
  <si>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</si>
  <si>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</si>
  <si>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</si>
  <si>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</si>
  <si>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</si>
  <si>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</si>
  <si>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</si>
  <si>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</si>
  <si>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</si>
  <si>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</si>
  <si>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</si>
  <si>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</si>
  <si>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</si>
  <si>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</si>
  <si>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</si>
  <si>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</si>
  <si>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</si>
  <si>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</si>
  <si>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</si>
  <si>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</si>
  <si>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</si>
  <si>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</si>
  <si>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</si>
  <si>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</si>
  <si>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</si>
  <si>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</si>
  <si>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</si>
  <si>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</si>
  <si>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</si>
  <si>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</si>
  <si>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</si>
  <si>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</si>
  <si>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</si>
  <si>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</si>
  <si>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</si>
  <si>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</si>
  <si>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</si>
  <si>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</si>
  <si>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</si>
  <si>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</si>
  <si>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</si>
  <si>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</si>
  <si>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</si>
  <si>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</si>
  <si>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</si>
  <si>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</si>
  <si>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</si>
  <si>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</si>
  <si>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</si>
  <si>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</si>
  <si>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</si>
  <si>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</si>
  <si>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</si>
  <si>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</si>
  <si>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</si>
  <si>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</si>
  <si>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</si>
  <si>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</si>
  <si>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</si>
  <si>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</si>
  <si>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</si>
  <si>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</si>
  <si>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</si>
  <si>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</si>
  <si>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</si>
  <si>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</si>
  <si>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</si>
  <si>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</si>
  <si>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</si>
  <si>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</si>
  <si>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</si>
  <si>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</si>
  <si>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</si>
  <si>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</si>
  <si>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</si>
  <si>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</si>
  <si>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</si>
  <si>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</si>
  <si>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</si>
  <si>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</si>
  <si>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</si>
  <si>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</si>
  <si>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</si>
  <si>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</si>
  <si>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</si>
  <si>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</si>
  <si>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</si>
  <si>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</si>
  <si>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</si>
  <si>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</si>
  <si>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</si>
  <si>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</si>
  <si>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</si>
  <si>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</si>
  <si>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</si>
  <si>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</si>
  <si>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</si>
  <si>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</si>
  <si>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</si>
  <si>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</si>
  <si>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</si>
  <si>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</si>
  <si>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</si>
  <si>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</si>
  <si>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</si>
  <si>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</si>
  <si>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</si>
  <si>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</si>
  <si>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</si>
  <si>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</si>
  <si>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</si>
  <si>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</si>
  <si>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</si>
  <si>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</si>
  <si>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</si>
  <si>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</si>
  <si>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</si>
  <si>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</si>
  <si>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</si>
  <si>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</si>
  <si>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</si>
  <si>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</si>
  <si>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</si>
  <si>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</si>
  <si>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</si>
  <si>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</si>
  <si>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</si>
  <si>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</si>
  <si>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</si>
  <si>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</si>
  <si>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</si>
  <si>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</si>
  <si>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</si>
  <si>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</si>
  <si>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</si>
  <si>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</si>
  <si>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</si>
  <si>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</si>
  <si>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</si>
  <si>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</si>
  <si>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</si>
  <si>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</si>
  <si>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</si>
  <si>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</si>
  <si>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</si>
  <si>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</si>
  <si>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</si>
  <si>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</si>
  <si>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</si>
  <si>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</si>
  <si>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</si>
  <si>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</si>
  <si>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</si>
  <si>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</si>
  <si>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</si>
  <si>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</si>
  <si>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</si>
  <si>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</si>
  <si>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</si>
  <si>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</si>
  <si>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</si>
  <si>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</si>
  <si>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</si>
  <si>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</si>
  <si>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</si>
  <si>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</si>
  <si>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</si>
  <si>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</si>
  <si>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</si>
  <si>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</si>
  <si>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</si>
  <si>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</si>
  <si>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</si>
  <si>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</si>
  <si>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</si>
  <si>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</si>
  <si>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</si>
  <si>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</si>
  <si>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</si>
  <si>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</si>
  <si>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</si>
  <si>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</si>
  <si>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</si>
  <si>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</si>
  <si>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</si>
  <si>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</si>
  <si>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</si>
  <si>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</si>
  <si>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</si>
  <si>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</si>
  <si>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</si>
  <si>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</si>
  <si>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</si>
  <si>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</si>
  <si>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</si>
  <si>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</si>
  <si>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</si>
  <si>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</si>
  <si>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</si>
  <si>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</si>
  <si>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</si>
  <si>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</si>
  <si>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</si>
  <si>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</si>
  <si>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</si>
  <si>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</si>
  <si>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</si>
  <si>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</si>
  <si>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</si>
  <si>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</si>
  <si>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</si>
  <si>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</si>
  <si>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</si>
  <si>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</si>
  <si>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</si>
  <si>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</si>
  <si>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</si>
  <si>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</si>
  <si>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</si>
  <si>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</si>
  <si>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</si>
  <si>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</si>
  <si>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</si>
  <si>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</si>
  <si>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</si>
  <si>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</si>
  <si>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</si>
  <si>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</si>
  <si>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</si>
  <si>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</si>
  <si>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</si>
  <si>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</si>
  <si>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</si>
  <si>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</si>
  <si>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</si>
  <si>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</si>
  <si>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</si>
  <si>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</si>
  <si>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</si>
  <si>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</si>
  <si>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</si>
  <si>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</si>
  <si>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</si>
  <si>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</si>
  <si>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</si>
  <si>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</si>
  <si>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</si>
  <si>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</si>
  <si>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</si>
  <si>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</si>
  <si>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</si>
  <si>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</si>
  <si>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</si>
  <si>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</si>
  <si>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</si>
  <si>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</si>
  <si>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</si>
  <si>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</si>
  <si>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</si>
  <si>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</si>
  <si>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</si>
  <si>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</si>
  <si>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</si>
  <si>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</si>
  <si>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</si>
  <si>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</si>
  <si>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</si>
  <si>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</si>
  <si>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</si>
  <si>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</si>
  <si>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</si>
  <si>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</si>
  <si>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</si>
  <si>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</si>
  <si>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</si>
  <si>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</si>
  <si>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</si>
  <si>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</si>
  <si>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</si>
  <si>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</si>
  <si>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</si>
  <si>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</si>
  <si>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</si>
  <si>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</si>
  <si>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</si>
  <si>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</si>
  <si>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</si>
  <si>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</si>
  <si>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</si>
  <si>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</si>
  <si>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</si>
  <si>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</si>
  <si>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</si>
  <si>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</si>
  <si>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</si>
  <si>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</si>
  <si>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</si>
  <si>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</si>
  <si>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</si>
  <si>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</si>
  <si>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</si>
  <si>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</si>
  <si>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</si>
  <si>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</si>
  <si>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</si>
  <si>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</si>
  <si>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</si>
  <si>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</si>
  <si>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</si>
  <si>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</si>
  <si>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</si>
  <si>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</si>
  <si>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</si>
  <si>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</si>
  <si>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</si>
  <si>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</si>
  <si>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</si>
  <si>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</si>
  <si>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</si>
  <si>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</si>
  <si>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</si>
  <si>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</si>
  <si>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</si>
  <si>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</si>
  <si>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</si>
  <si>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</si>
  <si>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</si>
  <si>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</si>
  <si>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</si>
  <si>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</si>
  <si>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</si>
  <si>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</si>
  <si>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</si>
  <si>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</si>
  <si>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</si>
  <si>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</si>
  <si>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</si>
  <si>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</si>
  <si>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</si>
  <si>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</si>
  <si>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</si>
  <si>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</si>
  <si>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</si>
  <si>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</si>
  <si>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</si>
  <si>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</si>
  <si>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</si>
  <si>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</si>
  <si>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</si>
  <si>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</si>
  <si>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</si>
  <si>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</si>
  <si>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</si>
  <si>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</si>
  <si>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</si>
  <si>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</si>
  <si>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</si>
  <si>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</si>
  <si>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</si>
  <si>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</si>
  <si>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</si>
  <si>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</si>
  <si>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</si>
  <si>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</si>
  <si>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</si>
  <si>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</si>
  <si>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</si>
  <si>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</si>
  <si>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</si>
  <si>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</si>
  <si>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</si>
  <si>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</si>
  <si>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</si>
  <si>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</si>
  <si>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</si>
  <si>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</si>
  <si>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</si>
  <si>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</si>
  <si>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</si>
  <si>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</si>
  <si>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</si>
  <si>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</si>
  <si>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</si>
  <si>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</si>
  <si>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</si>
  <si>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</si>
  <si>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</si>
  <si>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</si>
  <si>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</si>
  <si>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</si>
  <si>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</si>
  <si>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</si>
  <si>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</si>
  <si>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</si>
  <si>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</si>
  <si>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</si>
  <si>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</si>
  <si>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</si>
  <si>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</si>
  <si>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</si>
  <si>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</si>
  <si>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</si>
  <si>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</si>
  <si>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</si>
  <si>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</si>
  <si>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</si>
  <si>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</si>
  <si>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</si>
  <si>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</si>
  <si>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</si>
  <si>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</si>
  <si>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</si>
  <si>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</si>
  <si>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</si>
  <si>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</si>
  <si>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</si>
  <si>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</si>
  <si>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</si>
  <si>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</si>
  <si>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</si>
  <si>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</si>
  <si>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</si>
  <si>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</si>
  <si>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</si>
  <si>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</si>
  <si>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</si>
  <si>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</si>
  <si>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</si>
  <si>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</si>
  <si>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</si>
  <si>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</si>
  <si>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</si>
  <si>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</si>
  <si>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</si>
  <si>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</si>
  <si>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</si>
  <si>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</si>
  <si>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</si>
  <si>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</si>
  <si>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</si>
  <si>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</si>
  <si>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</si>
  <si>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</si>
  <si>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</si>
  <si>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</si>
  <si>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</si>
  <si>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</si>
  <si>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</si>
  <si>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</si>
  <si>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</si>
  <si>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</si>
  <si>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</si>
  <si>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</si>
  <si>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</si>
  <si>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</si>
  <si>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</si>
  <si>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</si>
  <si>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</si>
  <si>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</si>
  <si>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</si>
  <si>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</si>
  <si>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</si>
  <si>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</si>
  <si>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</si>
  <si>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</si>
  <si>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</si>
  <si>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</si>
  <si>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</si>
  <si>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</si>
  <si>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</si>
  <si>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</si>
  <si>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</si>
  <si>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</si>
  <si>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</si>
  <si>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</si>
  <si>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</si>
  <si>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</si>
  <si>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</si>
  <si>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</si>
  <si>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</si>
  <si>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</si>
  <si>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</si>
  <si>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</si>
  <si>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</si>
  <si>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</si>
  <si>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</si>
  <si>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</si>
  <si>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</si>
  <si>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</si>
  <si>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</si>
  <si>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</si>
  <si>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</si>
  <si>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</si>
  <si>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</si>
  <si>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</si>
  <si>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</si>
  <si>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</si>
  <si>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</si>
  <si>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</si>
  <si>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</si>
  <si>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</si>
  <si>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</si>
  <si>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</si>
  <si>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</si>
  <si>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</si>
  <si>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</si>
  <si>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</si>
  <si>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</si>
  <si>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</si>
  <si>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</si>
  <si>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</si>
  <si>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</si>
  <si>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</si>
  <si>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</si>
  <si>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</si>
  <si>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</si>
  <si>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</si>
  <si>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</si>
  <si>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</si>
  <si>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</si>
  <si>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</si>
  <si>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</si>
  <si>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</si>
  <si>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</si>
  <si>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</si>
  <si>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</si>
  <si>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</si>
  <si>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</si>
  <si>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</si>
  <si>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</si>
  <si>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</si>
  <si>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</si>
  <si>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</si>
  <si>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</si>
  <si>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</si>
  <si>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</si>
  <si>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</si>
  <si>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</si>
  <si>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</si>
  <si>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</si>
  <si>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</si>
  <si>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</si>
  <si>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</si>
  <si>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</si>
  <si>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</si>
  <si>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</si>
  <si>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</si>
  <si>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</si>
  <si>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</si>
  <si>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</si>
  <si>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</si>
  <si>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</si>
  <si>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</si>
  <si>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</si>
  <si>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</si>
  <si>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</si>
  <si>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</si>
  <si>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</si>
  <si>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</si>
  <si>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</si>
  <si>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</si>
  <si>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</si>
  <si>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</si>
  <si>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</si>
  <si>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</si>
  <si>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</si>
  <si>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</si>
  <si>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</si>
  <si>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</si>
  <si>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</si>
  <si>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</si>
  <si>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</si>
  <si>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</si>
  <si>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</si>
  <si>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</si>
  <si>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</si>
  <si>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</si>
  <si>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</si>
  <si>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</si>
  <si>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</si>
  <si>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</si>
  <si>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</si>
  <si>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</si>
  <si>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</si>
  <si>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</si>
  <si>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</si>
  <si>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</si>
  <si>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</si>
  <si>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</si>
  <si>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</si>
  <si>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</si>
  <si>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</si>
  <si>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</si>
  <si>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</si>
  <si>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</si>
  <si>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</si>
  <si>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</si>
  <si>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</si>
  <si>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</si>
  <si>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</si>
  <si>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</si>
  <si>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</si>
  <si>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</si>
  <si>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</si>
  <si>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</si>
  <si>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</si>
  <si>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</si>
  <si>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</si>
  <si>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</si>
  <si>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</si>
  <si>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</si>
  <si>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</si>
  <si>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</si>
  <si>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</si>
  <si>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</si>
  <si>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</si>
  <si>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</si>
  <si>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</si>
  <si>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</si>
  <si>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</si>
  <si>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</si>
  <si>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</si>
  <si>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</si>
  <si>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</si>
  <si>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</si>
  <si>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</si>
  <si>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</si>
  <si>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</si>
  <si>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</si>
  <si>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</si>
  <si>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</si>
  <si>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</si>
  <si>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</si>
  <si>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</si>
  <si>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</si>
  <si>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</si>
  <si>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</si>
  <si>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</si>
  <si>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</si>
  <si>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</si>
  <si>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</si>
  <si>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</si>
  <si>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</si>
  <si>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</si>
  <si>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</si>
  <si>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</si>
  <si>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</si>
  <si>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</si>
  <si>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</si>
  <si>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</si>
  <si>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</si>
  <si>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</si>
  <si>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</si>
  <si>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</si>
  <si>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</si>
  <si>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</si>
  <si>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</si>
  <si>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</si>
  <si>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</si>
  <si>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</si>
  <si>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</si>
  <si>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</si>
  <si>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</si>
  <si>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</si>
  <si>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</si>
  <si>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</si>
  <si>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</si>
  <si>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</si>
  <si>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</si>
  <si>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</si>
  <si>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</si>
  <si>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</si>
  <si>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</si>
  <si>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</si>
  <si>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</si>
  <si>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</si>
  <si>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</si>
  <si>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</si>
  <si>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</si>
  <si>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</si>
  <si>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</si>
  <si>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</si>
  <si>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</si>
  <si>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</si>
  <si>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</si>
  <si>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</si>
  <si>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</si>
  <si>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</si>
  <si>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</si>
  <si>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</si>
  <si>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</si>
  <si>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</si>
  <si>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</si>
  <si>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</si>
  <si>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</si>
  <si>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</si>
  <si>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</si>
  <si>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</si>
  <si>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</si>
  <si>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</si>
  <si>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</si>
  <si>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</si>
  <si>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</si>
  <si>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</si>
  <si>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</si>
  <si>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</si>
  <si>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</si>
  <si>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</si>
  <si>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</si>
  <si>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</si>
  <si>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</si>
  <si>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</si>
  <si>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</si>
  <si>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</si>
  <si>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</si>
  <si>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</si>
  <si>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</si>
  <si>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</si>
  <si>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</si>
  <si>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</si>
  <si>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</si>
  <si>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</si>
  <si>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</si>
  <si>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</si>
  <si>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</si>
  <si>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</si>
  <si>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</si>
  <si>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</si>
  <si>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</si>
  <si>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</si>
  <si>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</si>
  <si>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</si>
  <si>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</si>
  <si>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</si>
  <si>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</si>
  <si>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</si>
  <si>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</si>
  <si>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</si>
  <si>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</si>
  <si>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</si>
  <si>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</si>
  <si>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</si>
  <si>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</si>
  <si>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</si>
  <si>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</si>
  <si>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</si>
  <si>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</si>
  <si>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</si>
  <si>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</si>
  <si>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</si>
  <si>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</si>
  <si>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</si>
  <si>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</si>
  <si>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</si>
  <si>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</si>
  <si>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</si>
  <si>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</si>
  <si>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</si>
  <si>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</si>
  <si>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</si>
  <si>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</si>
  <si>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</si>
  <si>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</si>
  <si>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</si>
  <si>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</si>
  <si>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</si>
  <si>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</si>
  <si>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</si>
  <si>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</si>
  <si>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</si>
  <si>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</si>
  <si>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</si>
  <si>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</si>
  <si>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</si>
  <si>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</si>
  <si>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</si>
  <si>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</si>
  <si>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</si>
  <si>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</si>
  <si>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</si>
  <si>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</si>
  <si>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</si>
  <si>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</si>
  <si>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</si>
  <si>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</si>
  <si>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</si>
  <si>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</si>
  <si>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</si>
  <si>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</si>
  <si>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</si>
  <si>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</si>
  <si>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</si>
  <si>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</si>
  <si>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</si>
  <si>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</si>
  <si>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</si>
  <si>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</si>
  <si>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</si>
  <si>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</si>
  <si>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</si>
  <si>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</si>
  <si>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</si>
  <si>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</si>
  <si>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</si>
  <si>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</si>
  <si>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</si>
  <si>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</si>
  <si>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</si>
  <si>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</si>
  <si>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</si>
  <si>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</si>
  <si>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</si>
  <si>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</si>
  <si>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</si>
  <si>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</si>
  <si>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</si>
  <si>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</si>
  <si>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</si>
  <si>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</si>
  <si>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</si>
  <si>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</si>
  <si>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</si>
  <si>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</si>
  <si>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</si>
  <si>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</si>
  <si>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</si>
  <si>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</si>
  <si>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</si>
  <si>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</si>
  <si>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</si>
  <si>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</si>
  <si>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</si>
  <si>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</si>
  <si>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</si>
  <si>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</si>
  <si>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</si>
  <si>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</si>
  <si>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</si>
  <si>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</si>
  <si>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</si>
  <si>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</si>
  <si>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</si>
  <si>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</si>
  <si>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</si>
  <si>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</si>
  <si>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</si>
  <si>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</si>
  <si>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</si>
  <si>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</si>
  <si>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</si>
  <si>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</si>
  <si>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</si>
  <si>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</si>
  <si>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</si>
  <si>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</si>
  <si>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</si>
  <si>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</si>
  <si>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</si>
  <si>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</si>
  <si>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</si>
  <si>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</si>
  <si>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</si>
  <si>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</si>
  <si>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</si>
  <si>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</si>
  <si>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</si>
  <si>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</si>
  <si>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</si>
  <si>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</si>
  <si>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</si>
  <si>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</si>
  <si>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</si>
  <si>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</si>
  <si>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</si>
  <si>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</si>
  <si>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</si>
  <si>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</si>
  <si>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</si>
  <si>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</si>
  <si>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</si>
  <si>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</si>
  <si>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</si>
  <si>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</si>
  <si>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</si>
  <si>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</si>
  <si>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</si>
  <si>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</si>
  <si>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</si>
  <si>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</si>
  <si>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</si>
  <si>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</si>
  <si>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</si>
  <si>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</si>
  <si>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</si>
  <si>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</si>
  <si>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</si>
  <si>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</si>
  <si>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</si>
  <si>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</si>
  <si>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</si>
  <si>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</si>
  <si>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</si>
  <si>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</si>
  <si>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</si>
  <si>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</si>
  <si>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</si>
  <si>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</si>
  <si>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</si>
  <si>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</si>
  <si>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</si>
  <si>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</si>
  <si>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</si>
  <si>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</si>
  <si>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</si>
  <si>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</si>
  <si>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</si>
  <si>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</si>
  <si>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</si>
  <si>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</si>
  <si>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</si>
  <si>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</si>
  <si>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</si>
  <si>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</si>
  <si>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</si>
  <si>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</si>
  <si>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</si>
  <si>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</si>
  <si>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</si>
  <si>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</si>
  <si>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</si>
  <si>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</si>
  <si>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</si>
  <si>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</si>
  <si>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</si>
  <si>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</si>
  <si>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</si>
  <si>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</si>
  <si>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</si>
  <si>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</si>
  <si>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</si>
  <si>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</si>
  <si>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</si>
  <si>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</si>
  <si>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</si>
  <si>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</si>
  <si>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</si>
  <si>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</si>
  <si>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</si>
  <si>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</si>
  <si>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</si>
  <si>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</si>
  <si>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</si>
  <si>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</si>
  <si>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</si>
  <si>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</si>
  <si>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</si>
  <si>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</si>
  <si>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</si>
  <si>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</si>
  <si>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</si>
  <si>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</si>
  <si>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</si>
  <si>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</si>
  <si>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</si>
  <si>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</si>
  <si>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</si>
  <si>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</si>
  <si>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</si>
  <si>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</si>
  <si>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</si>
  <si>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</si>
  <si>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</si>
  <si>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</si>
  <si>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</si>
  <si>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</si>
  <si>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</si>
  <si>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</si>
  <si>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</si>
  <si>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</si>
  <si>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</si>
  <si>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</si>
  <si>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</si>
  <si>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</si>
  <si>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</si>
  <si>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</si>
  <si>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</si>
  <si>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</si>
  <si>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</si>
  <si>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</si>
  <si>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</si>
  <si>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</si>
  <si>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</si>
  <si>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</si>
  <si>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</si>
  <si>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</si>
  <si>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</si>
  <si>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</si>
  <si>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</si>
  <si>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</si>
  <si>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</si>
  <si>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</si>
  <si>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</si>
  <si>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</si>
  <si>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</si>
  <si>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</si>
  <si>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</si>
  <si>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</si>
  <si>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</si>
  <si>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</si>
  <si>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</si>
  <si>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</si>
  <si>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</si>
  <si>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</si>
  <si>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</si>
  <si>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</si>
  <si>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</si>
  <si>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</si>
  <si>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</si>
  <si>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</si>
  <si>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</si>
  <si>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</si>
  <si>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</si>
  <si>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</si>
  <si>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</si>
  <si>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</si>
  <si>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</si>
  <si>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</si>
  <si>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</si>
  <si>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</si>
  <si>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</si>
  <si>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</si>
  <si>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</si>
  <si>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</si>
  <si>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</si>
  <si>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</si>
  <si>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</si>
  <si>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</si>
  <si>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</si>
  <si>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</si>
  <si>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</si>
  <si>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</si>
  <si>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</si>
  <si>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</si>
  <si>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</si>
  <si>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</si>
  <si>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</si>
  <si>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</si>
  <si>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</si>
  <si>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</si>
  <si>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</si>
  <si>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</si>
  <si>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</si>
  <si>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</si>
  <si>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</si>
  <si>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</si>
  <si>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</si>
  <si>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</si>
  <si>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</si>
  <si>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</si>
  <si>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</si>
  <si>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</si>
  <si>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</si>
  <si>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</si>
  <si>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</si>
  <si>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</si>
  <si>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</si>
  <si>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</si>
  <si>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</si>
  <si>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</si>
  <si>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</si>
  <si>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</si>
  <si>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</si>
  <si>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</si>
  <si>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</si>
  <si>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</si>
  <si>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</si>
  <si>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</si>
  <si>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</si>
  <si>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</si>
  <si>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</si>
  <si>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</si>
  <si>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</si>
  <si>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</si>
  <si>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</si>
  <si>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</si>
  <si>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</si>
  <si>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</si>
  <si>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</si>
  <si>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</si>
  <si>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</si>
  <si>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</si>
  <si>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</si>
  <si>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</si>
  <si>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</si>
  <si>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</si>
  <si>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</si>
  <si>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</si>
  <si>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</si>
  <si>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</si>
  <si>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</si>
  <si>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</si>
  <si>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</si>
  <si>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</si>
  <si>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</si>
  <si>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</si>
  <si>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</si>
  <si>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</si>
  <si>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</si>
  <si>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</si>
  <si>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</si>
  <si>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</si>
  <si>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</si>
  <si>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</si>
  <si>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</si>
  <si>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</si>
  <si>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</si>
  <si>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</si>
  <si>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</si>
  <si>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</si>
  <si>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</si>
  <si>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</si>
  <si>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</si>
  <si>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</si>
  <si>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</si>
  <si>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</si>
  <si>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</si>
  <si>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</si>
  <si>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</si>
  <si>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</si>
  <si>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</si>
  <si>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</si>
  <si>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</si>
  <si>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</si>
  <si>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</si>
  <si>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</si>
  <si>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</si>
  <si>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</si>
  <si>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</si>
  <si>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</si>
  <si>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</si>
  <si>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</si>
  <si>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</si>
  <si>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</si>
  <si>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</si>
  <si>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</si>
  <si>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</si>
  <si>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</si>
  <si>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</si>
  <si>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</si>
  <si>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</si>
  <si>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</si>
  <si>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</si>
  <si>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</si>
  <si>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</si>
  <si>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</si>
  <si>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</si>
  <si>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</si>
  <si>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</si>
  <si>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</si>
  <si>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</si>
  <si>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</si>
  <si>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</si>
  <si>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</si>
  <si>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</si>
  <si>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</si>
  <si>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</si>
  <si>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</si>
  <si>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</si>
  <si>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</si>
  <si>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</si>
  <si>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</si>
  <si>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</si>
  <si>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</si>
  <si>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</si>
  <si>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</si>
  <si>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</si>
  <si>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</si>
  <si>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</si>
  <si>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</si>
  <si>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</si>
  <si>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</si>
  <si>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</si>
  <si>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</si>
  <si>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</si>
  <si>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</si>
  <si>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</si>
  <si>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</si>
  <si>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</si>
  <si>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</si>
  <si>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</si>
  <si>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</si>
  <si>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</si>
  <si>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</si>
  <si>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</si>
  <si>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</si>
  <si>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</si>
  <si>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</si>
  <si>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</si>
  <si>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</si>
  <si>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</si>
  <si>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</si>
  <si>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</si>
  <si>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</si>
  <si>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</si>
  <si>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</si>
  <si>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</si>
  <si>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</si>
  <si>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</si>
  <si>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</si>
  <si>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</si>
  <si>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</si>
  <si>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</si>
  <si>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</si>
  <si>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</si>
  <si>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</si>
  <si>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</si>
  <si>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</si>
  <si>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</si>
  <si>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</si>
  <si>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</si>
  <si>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</si>
  <si>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</si>
  <si>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</si>
  <si>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</si>
  <si>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</si>
  <si>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</si>
  <si>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</si>
  <si>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</si>
  <si>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</si>
  <si>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</si>
  <si>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</si>
  <si>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</si>
  <si>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</si>
  <si>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</si>
  <si>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</si>
  <si>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</si>
  <si>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</si>
  <si>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</si>
  <si>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</si>
  <si>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</si>
  <si>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</si>
  <si>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</si>
  <si>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</si>
  <si>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</si>
  <si>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</si>
  <si>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</si>
  <si>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</si>
  <si>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</si>
  <si>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</si>
  <si>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</si>
  <si>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</si>
  <si>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</si>
  <si>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</si>
  <si>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</si>
  <si>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</si>
  <si>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</si>
  <si>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</si>
  <si>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</si>
  <si>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</si>
  <si>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</si>
  <si>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</si>
  <si>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</si>
  <si>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</si>
  <si>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</si>
  <si>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</si>
  <si>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</si>
  <si>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</si>
  <si>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</si>
  <si>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</si>
  <si>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</si>
  <si>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</si>
  <si>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</si>
  <si>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</si>
  <si>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</si>
  <si>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</si>
  <si>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</si>
  <si>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</si>
  <si>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</si>
  <si>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</si>
  <si>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</si>
  <si>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</si>
  <si>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</si>
  <si>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</si>
  <si>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</si>
  <si>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</si>
  <si>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</si>
  <si>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</si>
  <si>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</si>
  <si>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</si>
  <si>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</si>
  <si>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</si>
  <si>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</si>
  <si>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</si>
  <si>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</si>
  <si>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</si>
  <si>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</si>
  <si>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</si>
  <si>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</si>
  <si>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</si>
  <si>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</si>
  <si>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</si>
  <si>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</si>
  <si>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</si>
  <si>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</si>
  <si>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</si>
  <si>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</si>
  <si>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</si>
  <si>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</si>
  <si>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</si>
  <si>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</si>
  <si>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</si>
  <si>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</si>
  <si>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</si>
  <si>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</si>
  <si>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</si>
  <si>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</si>
  <si>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</si>
  <si>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</si>
  <si>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</si>
  <si>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</si>
  <si>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</si>
  <si>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</si>
  <si>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</si>
  <si>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</si>
  <si>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</si>
  <si>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</si>
  <si>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</si>
  <si>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</si>
  <si>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</si>
  <si>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</si>
  <si>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</si>
  <si>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</si>
  <si>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</si>
  <si>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</si>
  <si>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</si>
  <si>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</si>
  <si>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</si>
  <si>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</si>
  <si>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</si>
  <si>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</si>
  <si>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</si>
  <si>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</si>
  <si>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</si>
  <si>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</si>
  <si>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</si>
  <si>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</si>
  <si>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</si>
  <si>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</si>
  <si>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</si>
  <si>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</si>
  <si>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</si>
  <si>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</si>
  <si>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</si>
  <si>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</si>
  <si>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</si>
  <si>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</si>
  <si>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</si>
  <si>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</si>
  <si>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</si>
  <si>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</si>
  <si>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</si>
  <si>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</si>
  <si>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</si>
  <si>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</si>
  <si>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</si>
  <si>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</si>
  <si>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</si>
  <si>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</si>
  <si>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</si>
  <si>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</si>
  <si>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</si>
  <si>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</si>
  <si>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</si>
  <si>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</si>
  <si>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</si>
  <si>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</si>
  <si>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</si>
  <si>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</si>
  <si>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</si>
  <si>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</si>
  <si>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</si>
  <si>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</si>
  <si>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</si>
  <si>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</si>
  <si>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</si>
  <si>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</si>
  <si>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</si>
  <si>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</si>
  <si>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</si>
  <si>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</si>
  <si>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</si>
  <si>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</si>
  <si>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</si>
  <si>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</si>
  <si>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</si>
  <si>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</si>
  <si>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</si>
  <si>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</si>
  <si>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</si>
  <si>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</si>
  <si>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</si>
  <si>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</si>
  <si>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</si>
  <si>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</si>
  <si>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</si>
  <si>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</si>
  <si>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</si>
  <si>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</si>
  <si>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</si>
  <si>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</si>
  <si>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</si>
  <si>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</si>
  <si>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</si>
  <si>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</si>
  <si>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</si>
  <si>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</si>
  <si>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</si>
  <si>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</si>
  <si>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</si>
  <si>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</si>
  <si>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</si>
  <si>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</si>
  <si>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</si>
  <si>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</si>
  <si>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</si>
  <si>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</si>
  <si>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</si>
  <si>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</si>
  <si>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</si>
  <si>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</si>
  <si>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</si>
  <si>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</si>
  <si>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</si>
  <si>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</si>
  <si>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</si>
  <si>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</si>
  <si>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</si>
  <si>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</si>
  <si>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</si>
  <si>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</si>
  <si>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</si>
  <si>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</si>
  <si>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</si>
  <si>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</si>
  <si>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</si>
  <si>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</si>
  <si>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</si>
  <si>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</si>
  <si>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</si>
  <si>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</si>
  <si>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</si>
  <si>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</si>
  <si>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</si>
  <si>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</si>
  <si>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</si>
  <si>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</si>
  <si>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</si>
  <si>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</si>
  <si>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</si>
  <si>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</si>
  <si>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</si>
  <si>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</si>
  <si>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</si>
  <si>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</si>
  <si>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</si>
  <si>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</si>
  <si>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</si>
  <si>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</si>
  <si>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</si>
  <si>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</si>
  <si>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</si>
  <si>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</si>
  <si>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</si>
  <si>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</si>
  <si>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</si>
  <si>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</si>
  <si>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</si>
  <si>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</si>
  <si>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</si>
  <si>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</si>
  <si>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</si>
  <si>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</si>
  <si>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</si>
  <si>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</si>
  <si>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</si>
  <si>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</si>
  <si>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</si>
  <si>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</si>
  <si>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</si>
  <si>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</si>
  <si>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</si>
  <si>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</si>
  <si>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</si>
  <si>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</si>
  <si>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</si>
  <si>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</si>
  <si>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</si>
  <si>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</si>
  <si>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</si>
  <si>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</si>
  <si>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</si>
  <si>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</si>
  <si>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</si>
  <si>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</si>
  <si>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</si>
  <si>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</si>
  <si>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</si>
  <si>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</si>
  <si>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</si>
  <si>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</si>
  <si>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</si>
  <si>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</si>
  <si>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</si>
  <si>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</si>
  <si>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</si>
  <si>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</si>
  <si>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</si>
  <si>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</si>
  <si>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</si>
  <si>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</si>
  <si>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</si>
  <si>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</si>
  <si>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</si>
  <si>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</si>
  <si>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</si>
  <si>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</si>
  <si>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</si>
  <si>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</si>
  <si>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</si>
  <si>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</si>
  <si>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</si>
  <si>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</si>
  <si>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</si>
  <si>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</si>
  <si>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</si>
  <si>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</si>
  <si>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</si>
  <si>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</si>
  <si>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</si>
  <si>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</si>
  <si>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</si>
  <si>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</si>
  <si>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</si>
  <si>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</si>
  <si>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</si>
  <si>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</si>
  <si>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</si>
  <si>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</si>
  <si>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</si>
  <si>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</si>
  <si>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</si>
  <si>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</si>
  <si>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</si>
  <si>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</si>
  <si>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</si>
  <si>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</si>
  <si>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</si>
  <si>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</si>
  <si>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</si>
  <si>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</si>
  <si>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</si>
  <si>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</si>
  <si>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</si>
  <si>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</si>
  <si>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</si>
  <si>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</si>
  <si>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</si>
  <si>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</si>
  <si>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</si>
  <si>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</si>
  <si>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</si>
  <si>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</si>
  <si>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</si>
  <si>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</si>
  <si>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</si>
  <si>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</si>
  <si>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</si>
  <si>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</si>
  <si>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</si>
  <si>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</si>
  <si>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</si>
  <si>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</si>
  <si>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</si>
  <si>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</si>
  <si>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</si>
  <si>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</si>
  <si>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</si>
  <si>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</si>
  <si>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</si>
  <si>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</si>
  <si>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</si>
  <si>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</si>
  <si>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</si>
  <si>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</si>
  <si>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</si>
  <si>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</si>
  <si>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</si>
  <si>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</si>
  <si>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</si>
  <si>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</si>
  <si>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</si>
  <si>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</si>
  <si>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</si>
  <si>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</si>
  <si>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</si>
  <si>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</si>
  <si>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</si>
  <si>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</si>
  <si>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</si>
  <si>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</si>
  <si>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</si>
  <si>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</si>
  <si>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</si>
  <si>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</si>
  <si>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</si>
  <si>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</si>
  <si>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</si>
  <si>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</si>
  <si>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</si>
  <si>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</si>
  <si>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</si>
  <si>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</si>
  <si>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</si>
  <si>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</si>
  <si>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</si>
  <si>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</si>
  <si>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</si>
  <si>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</si>
  <si>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</si>
  <si>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</si>
  <si>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</si>
  <si>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</si>
  <si>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</si>
  <si>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</si>
  <si>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</si>
  <si>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</si>
  <si>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</si>
  <si>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</si>
  <si>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</si>
  <si>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</si>
  <si>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</si>
  <si>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</si>
  <si>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</si>
  <si>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</si>
  <si>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</si>
  <si>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</si>
  <si>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</si>
  <si>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</si>
  <si>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</si>
  <si>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</si>
  <si>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</si>
  <si>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</si>
  <si>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</si>
  <si>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</si>
  <si>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</si>
  <si>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</si>
  <si>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</si>
  <si>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</si>
  <si>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</si>
  <si>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</si>
  <si>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</si>
  <si>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</si>
  <si>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</si>
  <si>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</si>
  <si>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</si>
  <si>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</si>
  <si>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</si>
  <si>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</si>
  <si>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</si>
  <si>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</si>
  <si>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</si>
  <si>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</si>
  <si>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</si>
  <si>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</si>
  <si>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</si>
  <si>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</si>
  <si>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</si>
  <si>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</si>
  <si>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</si>
  <si>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</si>
  <si>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</si>
  <si>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</si>
  <si>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</si>
  <si>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</si>
  <si>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</si>
  <si>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</si>
  <si>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</si>
  <si>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</si>
  <si>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</si>
  <si>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</si>
  <si>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</si>
  <si>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</si>
  <si>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</si>
  <si>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</si>
  <si>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</si>
  <si>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</si>
  <si>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</si>
  <si>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</si>
  <si>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</si>
  <si>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</si>
  <si>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</si>
  <si>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</si>
  <si>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</si>
  <si>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</si>
  <si>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</si>
  <si>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</si>
  <si>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</si>
  <si>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</si>
  <si>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</si>
  <si>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</si>
  <si>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</si>
  <si>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</si>
  <si>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</si>
  <si>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</si>
  <si>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</si>
  <si>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</si>
  <si>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</si>
  <si>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</si>
  <si>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</si>
  <si>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</si>
  <si>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</si>
  <si>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</si>
  <si>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</si>
  <si>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</si>
  <si>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</si>
  <si>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</si>
  <si>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</si>
  <si>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</si>
  <si>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</si>
  <si>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</si>
  <si>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</si>
  <si>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</si>
  <si>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</si>
  <si>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</si>
  <si>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</si>
  <si>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</si>
  <si>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</si>
  <si>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</si>
  <si>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</si>
  <si>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</si>
  <si>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</si>
  <si>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</si>
  <si>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</si>
  <si>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</si>
  <si>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</si>
  <si>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</si>
  <si>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</si>
  <si>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</si>
  <si>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</si>
  <si>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</si>
  <si>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</si>
  <si>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</si>
  <si>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</si>
  <si>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</si>
  <si>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</si>
  <si>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</si>
  <si>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</si>
  <si>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</si>
  <si>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</si>
  <si>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</si>
  <si>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</si>
  <si>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</si>
  <si>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</si>
  <si>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</si>
  <si>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</si>
  <si>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</si>
  <si>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</si>
  <si>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</si>
  <si>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</si>
  <si>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</si>
  <si>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</si>
  <si>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</si>
  <si>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</si>
  <si>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</si>
  <si>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</si>
  <si>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</si>
  <si>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</si>
  <si>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</si>
  <si>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</si>
  <si>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</si>
  <si>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</si>
  <si>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</si>
  <si>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</si>
  <si>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</si>
  <si>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</si>
  <si>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</si>
  <si>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</si>
  <si>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</si>
  <si>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</si>
  <si>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</si>
  <si>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</si>
  <si>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</si>
  <si>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</si>
  <si>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</si>
  <si>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</si>
  <si>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</si>
  <si>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</si>
  <si>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</si>
  <si>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</si>
  <si>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</si>
  <si>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</si>
  <si>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</si>
  <si>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</si>
  <si>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</si>
  <si>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</si>
  <si>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</si>
  <si>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</si>
  <si>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</si>
  <si>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</si>
  <si>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</si>
  <si>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</si>
  <si>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</si>
  <si>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</si>
  <si>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</si>
  <si>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</si>
  <si>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</si>
  <si>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</si>
  <si>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</si>
  <si>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</si>
  <si>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</si>
  <si>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</si>
  <si>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</si>
  <si>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</si>
  <si>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</si>
  <si>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</si>
  <si>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</si>
  <si>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</si>
  <si>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</si>
  <si>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</si>
  <si>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</si>
  <si>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</si>
  <si>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</si>
  <si>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</si>
  <si>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</si>
  <si>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</si>
  <si>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</si>
  <si>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</si>
  <si>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</si>
  <si>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</si>
  <si>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</si>
  <si>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</si>
  <si>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</si>
  <si>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</si>
  <si>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</si>
  <si>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</si>
  <si>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</si>
  <si>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</si>
  <si>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</si>
  <si>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</si>
  <si>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</si>
  <si>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</si>
  <si>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</si>
  <si>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</si>
  <si>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</si>
  <si>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</si>
  <si>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</si>
  <si>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</si>
  <si>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</si>
  <si>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</si>
  <si>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</si>
  <si>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</si>
  <si>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</si>
  <si>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</si>
  <si>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</si>
  <si>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</si>
  <si>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</si>
  <si>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</si>
  <si>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</si>
  <si>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</si>
  <si>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</si>
  <si>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</si>
  <si>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</si>
  <si>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</si>
  <si>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</si>
  <si>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</si>
  <si>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</si>
  <si>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</si>
  <si>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</si>
  <si>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</si>
  <si>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</si>
  <si>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</si>
  <si>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</si>
  <si>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</si>
  <si>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</si>
  <si>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</si>
  <si>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</si>
  <si>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</si>
  <si>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</si>
  <si>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</si>
  <si>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</si>
  <si>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</si>
  <si>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</si>
  <si>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</si>
  <si>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</si>
  <si>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</si>
  <si>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</si>
  <si>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</si>
  <si>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</si>
  <si>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</si>
  <si>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</si>
  <si>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</si>
  <si>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</si>
  <si>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</si>
  <si>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</si>
  <si>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</si>
  <si>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</si>
  <si>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</si>
  <si>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</si>
  <si>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</si>
  <si>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</si>
  <si>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</si>
  <si>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</si>
  <si>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</si>
  <si>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</si>
  <si>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</si>
  <si>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</si>
  <si>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</si>
  <si>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</si>
  <si>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</si>
  <si>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</si>
  <si>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</si>
  <si>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</si>
  <si>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</si>
  <si>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</si>
  <si>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</si>
  <si>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</si>
  <si>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</si>
  <si>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</si>
  <si>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</si>
  <si>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</si>
  <si>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</si>
  <si>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</si>
  <si>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</si>
  <si>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</si>
  <si>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</si>
  <si>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</si>
  <si>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</si>
  <si>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</si>
  <si>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</si>
  <si>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</si>
  <si>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</si>
  <si>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</si>
  <si>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</si>
  <si>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</si>
  <si>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</si>
  <si>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</si>
  <si>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</si>
  <si>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</si>
  <si>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</si>
  <si>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</si>
  <si>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</si>
  <si>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</si>
  <si>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</si>
  <si>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</si>
  <si>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</si>
  <si>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</si>
  <si>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</si>
  <si>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</si>
  <si>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</si>
  <si>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</si>
  <si>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</si>
  <si>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</si>
  <si>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</si>
  <si>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</si>
  <si>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</si>
  <si>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</si>
  <si>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</si>
  <si>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</si>
  <si>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</si>
  <si>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</si>
  <si>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</si>
  <si>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</si>
  <si>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</si>
  <si>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</si>
  <si>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</si>
  <si>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</si>
  <si>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</si>
  <si>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</si>
  <si>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</si>
  <si>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</si>
  <si>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</si>
  <si>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</si>
  <si>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</si>
  <si>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</si>
  <si>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</si>
  <si>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</si>
  <si>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</si>
  <si>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</si>
  <si>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</si>
  <si>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</si>
  <si>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</si>
  <si>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</si>
  <si>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</si>
  <si>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</si>
  <si>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</si>
  <si>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</si>
  <si>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</si>
  <si>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</si>
  <si>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</si>
  <si>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</si>
  <si>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</si>
  <si>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</si>
  <si>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</si>
  <si>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</si>
  <si>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</si>
  <si>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</si>
  <si>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</si>
  <si>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</si>
  <si>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</si>
  <si>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</si>
  <si>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</si>
  <si>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</si>
  <si>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</si>
  <si>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</si>
  <si>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</si>
  <si>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</si>
  <si>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</si>
  <si>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</si>
  <si>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</si>
  <si>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</si>
  <si>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</si>
  <si>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</si>
  <si>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</si>
  <si>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</si>
  <si>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</si>
  <si>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</si>
  <si>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</si>
  <si>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</si>
  <si>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</si>
  <si>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</si>
  <si>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</si>
  <si>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</si>
  <si>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</si>
  <si>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</si>
  <si>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</si>
  <si>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</si>
  <si>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</si>
  <si>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</si>
  <si>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</si>
  <si>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</si>
  <si>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</si>
  <si>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</si>
  <si>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</si>
  <si>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</si>
  <si>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</si>
  <si>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</si>
  <si>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</si>
  <si>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</si>
  <si>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</si>
  <si>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</si>
  <si>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</si>
  <si>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</si>
  <si>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</si>
  <si>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</si>
  <si>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</si>
  <si>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</si>
  <si>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</si>
  <si>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</si>
  <si>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</si>
  <si>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</si>
  <si>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</si>
  <si>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</si>
  <si>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</si>
  <si>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</si>
  <si>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</si>
  <si>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</si>
  <si>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</si>
  <si>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</si>
  <si>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</si>
  <si>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</si>
  <si>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</si>
  <si>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</si>
  <si>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</si>
  <si>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</si>
  <si>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</si>
  <si>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</si>
  <si>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</si>
  <si>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</si>
  <si>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</si>
  <si>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</si>
  <si>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</si>
  <si>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</si>
  <si>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</si>
  <si>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</si>
  <si>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</si>
  <si>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</si>
  <si>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</si>
  <si>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</si>
  <si>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</si>
  <si>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</si>
  <si>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</si>
  <si>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</si>
  <si>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</si>
  <si>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</si>
  <si>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</si>
  <si>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</si>
  <si>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</si>
  <si>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</si>
  <si>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</si>
  <si>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</si>
  <si>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</si>
  <si>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</si>
  <si>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</si>
  <si>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</si>
  <si>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</si>
  <si>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</si>
  <si>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</si>
  <si>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</si>
  <si>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</si>
  <si>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</si>
  <si>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</si>
  <si>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</si>
  <si>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</si>
  <si>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</si>
  <si>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</si>
  <si>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</si>
  <si>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</si>
  <si>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</si>
  <si>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</si>
  <si>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</si>
  <si>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</si>
  <si>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</si>
  <si>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</si>
  <si>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</si>
  <si>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</si>
  <si>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</si>
  <si>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</si>
  <si>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</si>
  <si>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</si>
  <si>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</si>
  <si>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</si>
  <si>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</si>
  <si>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</si>
  <si>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</si>
  <si>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</si>
  <si>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</si>
  <si>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</si>
  <si>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</si>
  <si>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</si>
  <si>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</si>
  <si>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</si>
  <si>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</si>
  <si>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</si>
  <si>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</si>
  <si>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</si>
  <si>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</si>
  <si>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</si>
  <si>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</si>
  <si>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</si>
  <si>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</si>
  <si>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</si>
  <si>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</si>
  <si>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</si>
  <si>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</si>
  <si>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</si>
  <si>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</si>
  <si>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</si>
  <si>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</si>
  <si>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</si>
  <si>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</si>
  <si>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</si>
  <si>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</si>
  <si>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</si>
  <si>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</si>
  <si>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</si>
  <si>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</si>
  <si>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</si>
  <si>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</si>
  <si>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</si>
  <si>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</si>
  <si>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</si>
  <si>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</si>
  <si>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</si>
  <si>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</si>
  <si>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</si>
  <si>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</si>
  <si>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</si>
  <si>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</si>
  <si>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</si>
  <si>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</si>
  <si>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</si>
  <si>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</si>
  <si>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</si>
  <si>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</si>
  <si>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</si>
  <si>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</si>
  <si>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</si>
  <si>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</si>
  <si>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</si>
  <si>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</si>
  <si>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</si>
  <si>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</si>
  <si>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</si>
  <si>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</si>
  <si>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</si>
  <si>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</si>
  <si>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</si>
  <si>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</si>
  <si>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</si>
  <si>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</si>
  <si>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</si>
  <si>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</si>
  <si>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</si>
  <si>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</si>
  <si>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</si>
  <si>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</si>
  <si>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</si>
  <si>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</si>
  <si>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</si>
  <si>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</si>
  <si>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</si>
  <si>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</si>
  <si>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</si>
  <si>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</si>
  <si>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</si>
  <si>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</si>
  <si>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</si>
  <si>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</si>
  <si>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</si>
  <si>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</si>
  <si>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</si>
  <si>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</si>
  <si>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</si>
  <si>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</si>
  <si>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</si>
  <si>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</si>
  <si>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</si>
  <si>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</si>
  <si>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</si>
  <si>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</si>
  <si>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</si>
  <si>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</si>
  <si>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</si>
  <si>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</si>
  <si>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</si>
  <si>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</si>
  <si>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</si>
  <si>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</si>
  <si>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</si>
  <si>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</si>
  <si>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</si>
  <si>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</si>
  <si>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</si>
  <si>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</si>
  <si>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</si>
  <si>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</si>
  <si>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</si>
  <si>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</si>
  <si>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</si>
  <si>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</si>
  <si>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</si>
  <si>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</si>
  <si>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</si>
  <si>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</si>
  <si>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</si>
  <si>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</si>
  <si>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</si>
  <si>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</si>
  <si>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</si>
  <si>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</si>
  <si>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</si>
  <si>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</si>
  <si>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</si>
  <si>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</si>
  <si>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</si>
  <si>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</si>
  <si>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</si>
  <si>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</si>
  <si>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</si>
  <si>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</si>
  <si>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</si>
  <si>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</si>
  <si>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</si>
  <si>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</si>
  <si>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</si>
  <si>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</si>
  <si>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</si>
  <si>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</si>
  <si>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</si>
  <si>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</si>
  <si>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</si>
  <si>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</si>
  <si>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</si>
  <si>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</si>
  <si>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</si>
  <si>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</si>
  <si>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</si>
  <si>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</si>
  <si>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</si>
  <si>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</si>
  <si>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</si>
  <si>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</si>
  <si>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</si>
  <si>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</si>
  <si>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</si>
  <si>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</si>
  <si>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</si>
  <si>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</si>
  <si>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</si>
  <si>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</si>
  <si>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</si>
  <si>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</si>
  <si>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</si>
  <si>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</si>
  <si>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</si>
  <si>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</si>
  <si>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</si>
  <si>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</si>
  <si>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</si>
  <si>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</si>
  <si>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</si>
  <si>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</si>
  <si>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</si>
  <si>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</si>
  <si>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</si>
  <si>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</si>
  <si>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</si>
  <si>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</si>
  <si>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</si>
  <si>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</si>
  <si>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</si>
  <si>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</si>
  <si>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</si>
  <si>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</si>
  <si>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</si>
  <si>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</si>
  <si>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</si>
  <si>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</si>
  <si>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</si>
  <si>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</si>
  <si>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</si>
  <si>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</si>
  <si>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</si>
  <si>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</si>
  <si>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</si>
  <si>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</si>
  <si>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</si>
  <si>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</si>
  <si>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</si>
  <si>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</si>
  <si>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</si>
  <si>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</si>
  <si>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</si>
  <si>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</si>
  <si>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</si>
  <si>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</si>
  <si>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</si>
  <si>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</si>
  <si>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</si>
  <si>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</si>
  <si>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</si>
  <si>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</si>
  <si>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</si>
  <si>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</si>
  <si>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</si>
  <si>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</si>
  <si>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</si>
  <si>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</si>
  <si>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</si>
  <si>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</si>
  <si>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</si>
  <si>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</si>
  <si>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</si>
  <si>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</si>
  <si>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</si>
  <si>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</si>
  <si>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</si>
  <si>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</si>
  <si>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</si>
  <si>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</si>
  <si>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</si>
  <si>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</si>
  <si>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</si>
  <si>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</si>
  <si>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</si>
  <si>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</si>
  <si>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</si>
  <si>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</si>
  <si>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</si>
  <si>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</si>
  <si>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</si>
  <si>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</si>
  <si>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</si>
  <si>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</si>
  <si>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</si>
  <si>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</si>
  <si>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</si>
  <si>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</si>
  <si>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</si>
  <si>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</si>
  <si>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</si>
  <si>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</si>
  <si>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</si>
  <si>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</si>
  <si>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</si>
  <si>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</si>
  <si>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</si>
  <si>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</si>
  <si>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</si>
  <si>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</si>
  <si>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</si>
  <si>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</si>
  <si>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</si>
  <si>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</si>
  <si>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</si>
  <si>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</si>
  <si>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</si>
  <si>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</si>
  <si>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</si>
  <si>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</si>
  <si>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</si>
  <si>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</si>
  <si>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</si>
  <si>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</si>
  <si>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</si>
  <si>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</si>
  <si>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</si>
  <si>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</si>
  <si>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</si>
  <si>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</si>
  <si>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</si>
  <si>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</si>
  <si>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</si>
  <si>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</si>
  <si>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</si>
  <si>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</si>
  <si>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</si>
  <si>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</si>
  <si>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</si>
  <si>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</si>
  <si>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</si>
  <si>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</si>
  <si>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</si>
  <si>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</si>
  <si>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</si>
  <si>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</si>
  <si>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</si>
  <si>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</si>
  <si>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</si>
  <si>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</si>
  <si>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</si>
  <si>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</si>
  <si>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</si>
  <si>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</si>
  <si>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</si>
  <si>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</si>
  <si>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</si>
  <si>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</si>
  <si>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</si>
  <si>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</si>
  <si>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</si>
  <si>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</si>
  <si>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</si>
  <si>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</si>
  <si>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</si>
  <si>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</si>
  <si>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</si>
  <si>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</si>
  <si>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</si>
  <si>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</si>
  <si>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</si>
  <si>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</si>
  <si>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</si>
  <si>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</si>
  <si>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</si>
  <si>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</si>
  <si>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</si>
  <si>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</si>
  <si>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</si>
  <si>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</si>
  <si>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</si>
  <si>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</si>
  <si>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</si>
  <si>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</si>
  <si>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</si>
  <si>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</si>
  <si>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</si>
  <si>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</si>
  <si>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</si>
  <si>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</si>
  <si>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</si>
  <si>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</si>
  <si>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</si>
  <si>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</si>
  <si>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</si>
  <si>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</si>
  <si>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</si>
  <si>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</si>
  <si>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</si>
  <si>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</si>
  <si>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</si>
  <si>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</si>
  <si>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</si>
  <si>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</si>
  <si>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</si>
  <si>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</si>
  <si>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</si>
  <si>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</si>
  <si>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</si>
  <si>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</si>
  <si>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</si>
  <si>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</si>
  <si>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</si>
  <si>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</si>
  <si>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</si>
  <si>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</si>
  <si>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</si>
  <si>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</si>
  <si>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</si>
  <si>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</si>
  <si>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</si>
  <si>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</si>
  <si>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</si>
  <si>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</si>
  <si>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</si>
  <si>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</si>
  <si>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</si>
  <si>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</si>
  <si>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</si>
  <si>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</si>
  <si>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</si>
  <si>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</si>
  <si>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</si>
  <si>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</si>
  <si>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</si>
  <si>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</si>
  <si>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</si>
  <si>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</si>
  <si>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</si>
  <si>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</si>
  <si>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</si>
  <si>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</si>
  <si>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</si>
  <si>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</si>
  <si>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</si>
  <si>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</si>
  <si>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</si>
  <si>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</si>
  <si>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</si>
  <si>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</si>
  <si>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</si>
  <si>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</si>
  <si>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</si>
  <si>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</si>
  <si>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</si>
  <si>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</si>
  <si>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</si>
  <si>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</si>
  <si>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</si>
  <si>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</si>
  <si>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</si>
  <si>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</si>
  <si>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</si>
  <si>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</si>
  <si>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</si>
  <si>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</si>
  <si>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</si>
  <si>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</si>
  <si>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</si>
  <si>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</si>
  <si>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</si>
  <si>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</si>
  <si>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</si>
  <si>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</si>
  <si>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</si>
  <si>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</si>
  <si>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</si>
  <si>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</si>
  <si>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</si>
  <si>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</si>
  <si>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</si>
  <si>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</si>
  <si>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</si>
  <si>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</si>
  <si>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</si>
  <si>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</si>
  <si>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</si>
  <si>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</si>
  <si>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</si>
  <si>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</si>
  <si>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</si>
  <si>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</si>
  <si>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</si>
  <si>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</si>
  <si>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</si>
  <si>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</si>
  <si>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</si>
  <si>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</si>
  <si>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</si>
  <si>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</si>
  <si>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</si>
  <si>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</si>
  <si>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</si>
  <si>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</si>
  <si>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</si>
  <si>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</si>
  <si>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</si>
  <si>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</si>
  <si>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</si>
  <si>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</si>
  <si>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</si>
  <si>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</si>
  <si>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</si>
  <si>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</si>
  <si>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</si>
  <si>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</si>
  <si>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</si>
  <si>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</si>
  <si>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</si>
  <si>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</si>
  <si>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</si>
  <si>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</si>
  <si>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</si>
  <si>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</si>
  <si>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</si>
  <si>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</si>
  <si>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</si>
  <si>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</si>
  <si>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</si>
  <si>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</si>
  <si>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</si>
  <si>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</si>
  <si>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</si>
  <si>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</si>
  <si>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</si>
  <si>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</si>
  <si>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</si>
  <si>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</si>
  <si>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</si>
  <si>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</si>
  <si>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</si>
  <si>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</si>
  <si>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</si>
  <si>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</si>
  <si>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</si>
  <si>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</si>
  <si>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</si>
  <si>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</si>
  <si>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</si>
  <si>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</si>
  <si>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</si>
  <si>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</si>
  <si>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</si>
  <si>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</si>
  <si>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</si>
  <si>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</si>
  <si>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</si>
  <si>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</si>
  <si>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</si>
  <si>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</si>
  <si>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</si>
  <si>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</si>
  <si>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</si>
  <si>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</si>
  <si>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</si>
  <si>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</si>
  <si>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</si>
  <si>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</si>
  <si>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</si>
  <si>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</si>
  <si>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</si>
  <si>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</si>
  <si>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</si>
  <si>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</si>
  <si>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</si>
  <si>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</si>
  <si>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</si>
  <si>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</si>
  <si>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</si>
  <si>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</si>
  <si>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</si>
  <si>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</si>
  <si>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</si>
  <si>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</si>
  <si>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</si>
  <si>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</si>
  <si>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</si>
  <si>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</si>
  <si>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</si>
  <si>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</si>
  <si>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</si>
  <si>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</si>
  <si>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</si>
  <si>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</si>
  <si>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</si>
  <si>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</si>
  <si>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</si>
  <si>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</si>
  <si>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</si>
  <si>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</si>
  <si>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</si>
  <si>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</si>
  <si>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</si>
  <si>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</si>
  <si>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</si>
  <si>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</si>
  <si>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</si>
  <si>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</si>
  <si>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</si>
  <si>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</si>
  <si>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</si>
  <si>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</si>
  <si>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</si>
  <si>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</si>
  <si>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</si>
  <si>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</si>
  <si>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</si>
  <si>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</si>
  <si>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</si>
  <si>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</si>
  <si>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</si>
  <si>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</si>
  <si>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</si>
  <si>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</si>
  <si>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</si>
  <si>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</si>
  <si>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</si>
  <si>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</si>
  <si>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</si>
  <si>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</si>
  <si>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</si>
  <si>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</si>
  <si>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</si>
  <si>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</si>
  <si>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</si>
  <si>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</si>
  <si>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</si>
  <si>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</si>
  <si>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</si>
  <si>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</si>
  <si>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</si>
  <si>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</si>
  <si>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</si>
  <si>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</si>
  <si>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</si>
  <si>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</si>
  <si>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</si>
  <si>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</si>
  <si>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</si>
  <si>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</si>
  <si>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</si>
  <si>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</si>
  <si>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</si>
  <si>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</si>
  <si>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</si>
  <si>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</si>
  <si>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</si>
  <si>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</si>
  <si>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</si>
  <si>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</si>
  <si>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</si>
  <si>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</si>
  <si>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</si>
  <si>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</si>
  <si>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</si>
  <si>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</si>
  <si>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</si>
  <si>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</si>
  <si>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</si>
  <si>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</si>
  <si>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</si>
  <si>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</si>
  <si>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</si>
  <si>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</si>
  <si>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</si>
  <si>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</si>
  <si>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</si>
  <si>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</si>
  <si>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</si>
  <si>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</si>
  <si>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</si>
  <si>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</si>
  <si>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</si>
  <si>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</si>
  <si>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</si>
  <si>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</si>
  <si>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</si>
  <si>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</si>
  <si>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</si>
  <si>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</si>
  <si>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</si>
  <si>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</si>
  <si>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</si>
  <si>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</si>
  <si>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</si>
  <si>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</si>
  <si>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</si>
  <si>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</si>
  <si>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</si>
  <si>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</si>
  <si>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</si>
  <si>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</si>
  <si>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</si>
  <si>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</si>
  <si>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</si>
  <si>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</si>
  <si>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</si>
  <si>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</si>
  <si>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</si>
  <si>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</si>
  <si>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</si>
  <si>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</si>
  <si>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</si>
  <si>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</si>
  <si>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</si>
  <si>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</si>
  <si>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</si>
  <si>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</si>
  <si>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</si>
  <si>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</si>
  <si>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</si>
  <si>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</si>
  <si>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</si>
  <si>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</si>
  <si>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</si>
  <si>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</si>
  <si>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</si>
  <si>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</si>
  <si>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</si>
  <si>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</si>
  <si>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</si>
  <si>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</si>
  <si>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</si>
  <si>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</si>
  <si>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</si>
  <si>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</si>
  <si>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</si>
  <si>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</si>
  <si>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</si>
  <si>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</si>
  <si>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</si>
  <si>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</si>
  <si>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</si>
  <si>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</si>
  <si>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</si>
  <si>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</si>
  <si>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</si>
  <si>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</si>
  <si>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</si>
  <si>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</si>
  <si>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</si>
  <si>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</si>
  <si>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</si>
  <si>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</si>
  <si>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</si>
  <si>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</si>
  <si>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</si>
  <si>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</si>
  <si>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</si>
  <si>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</si>
  <si>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</si>
  <si>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</si>
  <si>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</si>
  <si>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</si>
  <si>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</si>
  <si>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</si>
  <si>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</si>
  <si>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</si>
  <si>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</si>
  <si>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</si>
  <si>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</si>
  <si>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</si>
  <si>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</si>
  <si>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</si>
  <si>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</si>
  <si>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</si>
  <si>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</si>
  <si>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</si>
  <si>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</si>
  <si>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</si>
  <si>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</si>
  <si>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</si>
  <si>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</si>
  <si>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</si>
  <si>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</si>
  <si>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</si>
  <si>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</si>
  <si>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</si>
  <si>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</si>
  <si>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</si>
  <si>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</si>
  <si>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</si>
  <si>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</si>
  <si>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</si>
  <si>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</si>
  <si>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</si>
  <si>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</si>
  <si>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</si>
  <si>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</si>
  <si>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</si>
  <si>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</si>
  <si>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</si>
  <si>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</si>
  <si>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</si>
  <si>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</si>
  <si>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</si>
  <si>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</si>
  <si>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</si>
  <si>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</si>
  <si>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</si>
  <si>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</si>
  <si>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</si>
  <si>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</si>
  <si>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</si>
  <si>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</si>
  <si>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</si>
  <si>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</si>
  <si>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</si>
  <si>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</si>
  <si>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</si>
  <si>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</si>
  <si>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</si>
  <si>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</si>
  <si>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</si>
  <si>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</si>
  <si>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</si>
  <si>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</si>
  <si>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</si>
  <si>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</si>
  <si>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</si>
  <si>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</si>
  <si>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</si>
  <si>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</si>
  <si>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</si>
  <si>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</si>
  <si>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</si>
  <si>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</si>
  <si>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</si>
  <si>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</si>
  <si>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</si>
  <si>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</si>
  <si>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</si>
  <si>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</si>
  <si>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</si>
  <si>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</si>
  <si>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</si>
  <si>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</si>
  <si>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</si>
  <si>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</si>
  <si>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</si>
  <si>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</si>
  <si>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</si>
  <si>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</si>
  <si>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</si>
  <si>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</si>
  <si>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</si>
  <si>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</si>
  <si>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</si>
  <si>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</si>
  <si>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</si>
  <si>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</si>
  <si>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</si>
  <si>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</si>
  <si>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</si>
  <si>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</si>
  <si>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</si>
  <si>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</si>
  <si>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</si>
  <si>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</si>
  <si>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</si>
  <si>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</si>
  <si>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</si>
  <si>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</si>
  <si>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</si>
  <si>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</si>
  <si>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</si>
  <si>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</si>
  <si>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</si>
  <si>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</si>
  <si>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</si>
  <si>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</si>
  <si>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</si>
  <si>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</si>
  <si>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</si>
  <si>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</si>
  <si>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</si>
  <si>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</si>
  <si>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</si>
  <si>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</si>
  <si>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</si>
  <si>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</si>
  <si>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</si>
  <si>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</si>
  <si>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</si>
  <si>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</si>
  <si>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</si>
  <si>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</si>
  <si>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</si>
  <si>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</si>
  <si>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</si>
  <si>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</si>
  <si>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</si>
  <si>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</si>
  <si>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</si>
  <si>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</si>
  <si>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</si>
  <si>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</si>
  <si>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</si>
  <si>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</si>
  <si>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</si>
  <si>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</si>
  <si>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</si>
  <si>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</si>
  <si>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</si>
  <si>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</si>
  <si>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</si>
  <si>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</si>
  <si>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</si>
  <si>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</si>
  <si>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</si>
  <si>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</si>
  <si>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</si>
  <si>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</si>
  <si>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</si>
  <si>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</si>
  <si>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</si>
  <si>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</si>
  <si>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</si>
  <si>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</si>
  <si>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</si>
  <si>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</si>
  <si>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</si>
  <si>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</si>
  <si>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</si>
  <si>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</si>
  <si>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</si>
  <si>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</si>
  <si>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</si>
  <si>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</si>
  <si>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</si>
  <si>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</si>
  <si>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</si>
  <si>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</si>
  <si>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</si>
  <si>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</si>
  <si>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</si>
  <si>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</si>
  <si>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</si>
  <si>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</si>
  <si>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</si>
  <si>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</si>
  <si>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</si>
  <si>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</si>
  <si>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</si>
  <si>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</si>
  <si>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</si>
  <si>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</si>
  <si>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</si>
  <si>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</si>
  <si>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</si>
  <si>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</si>
  <si>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</si>
  <si>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</si>
  <si>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</si>
  <si>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</si>
  <si>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</si>
  <si>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</si>
  <si>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</si>
  <si>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</si>
  <si>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</si>
  <si>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</si>
  <si>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</si>
  <si>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</si>
  <si>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</si>
  <si>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</si>
  <si>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</si>
  <si>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</si>
  <si>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</si>
  <si>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</si>
  <si>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</si>
  <si>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</si>
  <si>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</si>
  <si>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</si>
  <si>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</si>
  <si>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</si>
  <si>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</si>
  <si>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</si>
  <si>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</si>
  <si>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</si>
  <si>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</si>
  <si>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</si>
  <si>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</si>
  <si>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</si>
  <si>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</si>
  <si>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</si>
  <si>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</si>
  <si>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</si>
  <si>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</si>
  <si>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</si>
  <si>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</si>
  <si>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</si>
  <si>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</si>
  <si>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</si>
  <si>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</si>
  <si>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</si>
  <si>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</si>
  <si>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</si>
  <si>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</si>
  <si>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</si>
  <si>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</si>
  <si>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</si>
  <si>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</si>
  <si>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</si>
  <si>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</si>
  <si>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</si>
  <si>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</si>
  <si>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</si>
  <si>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</si>
  <si>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</si>
  <si>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</si>
  <si>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</si>
  <si>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</si>
  <si>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</si>
  <si>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</si>
  <si>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</si>
  <si>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</si>
  <si>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</si>
  <si>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</si>
  <si>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</si>
  <si>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</si>
  <si>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</si>
  <si>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</si>
  <si>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</si>
  <si>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</si>
  <si>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</si>
  <si>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</si>
  <si>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</si>
  <si>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</si>
  <si>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</si>
  <si>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</si>
  <si>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</si>
  <si>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</si>
  <si>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</si>
  <si>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</si>
  <si>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</si>
  <si>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</si>
  <si>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</si>
  <si>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</si>
  <si>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</si>
  <si>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</si>
  <si>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</si>
  <si>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</si>
  <si>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</si>
  <si>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</si>
  <si>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</si>
  <si>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</si>
  <si>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</si>
  <si>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</si>
  <si>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</si>
  <si>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</si>
  <si>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</si>
  <si>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</si>
  <si>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</si>
  <si>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</si>
  <si>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</si>
  <si>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</si>
  <si>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</si>
  <si>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</si>
  <si>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</si>
  <si>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</si>
  <si>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</si>
  <si>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</si>
  <si>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</si>
  <si>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</si>
  <si>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</si>
  <si>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</si>
  <si>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</si>
  <si>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</si>
  <si>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</si>
  <si>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</si>
  <si>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</si>
  <si>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</si>
  <si>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</si>
  <si>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</si>
  <si>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</si>
  <si>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</si>
  <si>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</si>
  <si>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</si>
  <si>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</si>
  <si>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</si>
  <si>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</si>
  <si>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</si>
  <si>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</si>
  <si>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</si>
  <si>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</si>
  <si>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</si>
  <si>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</si>
  <si>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</si>
  <si>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</si>
  <si>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</si>
  <si>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</si>
  <si>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</si>
  <si>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</si>
  <si>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</si>
  <si>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</si>
  <si>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</si>
  <si>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</si>
  <si>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</si>
  <si>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</si>
  <si>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</si>
  <si>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</si>
  <si>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</si>
  <si>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</si>
  <si>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</si>
  <si>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</si>
  <si>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</si>
  <si>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</si>
  <si>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</si>
  <si>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</si>
  <si>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</si>
  <si>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</si>
  <si>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</si>
  <si>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</si>
  <si>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</si>
  <si>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</si>
  <si>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</si>
  <si>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</si>
  <si>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</si>
  <si>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</si>
  <si>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</si>
  <si>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</si>
  <si>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</si>
  <si>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</si>
  <si>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</si>
  <si>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</si>
  <si>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</si>
  <si>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</si>
  <si>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</si>
  <si>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</si>
  <si>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</si>
  <si>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</si>
  <si>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</si>
  <si>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</si>
  <si>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</si>
  <si>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</si>
  <si>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</si>
  <si>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</si>
  <si>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</si>
  <si>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</si>
  <si>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</si>
  <si>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</si>
  <si>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</si>
  <si>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</si>
  <si>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</si>
  <si>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</si>
  <si>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</si>
  <si>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</si>
  <si>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</si>
  <si>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</si>
  <si>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</si>
  <si>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</si>
  <si>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</si>
  <si>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</si>
  <si>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</si>
  <si>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</si>
  <si>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</si>
  <si>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</si>
  <si>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</si>
  <si>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</si>
  <si>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</si>
  <si>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</si>
  <si>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</si>
  <si>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</si>
  <si>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</si>
  <si>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</si>
  <si>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</si>
  <si>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</si>
  <si>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</si>
  <si>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</si>
  <si>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</si>
  <si>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</si>
  <si>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</si>
  <si>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</si>
  <si>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</si>
  <si>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</si>
  <si>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</si>
  <si>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</si>
  <si>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</si>
  <si>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</si>
  <si>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</si>
  <si>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</si>
  <si>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</si>
  <si>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</si>
  <si>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</si>
  <si>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</si>
  <si>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</si>
  <si>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</si>
  <si>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</si>
  <si>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</si>
  <si>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</si>
  <si>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</si>
  <si>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</si>
  <si>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</si>
  <si>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</si>
  <si>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</si>
  <si>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</si>
  <si>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</si>
  <si>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</si>
  <si>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</si>
  <si>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</si>
  <si>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</si>
  <si>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</si>
  <si>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</si>
  <si>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</si>
  <si>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</si>
  <si>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</si>
  <si>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</si>
  <si>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</si>
  <si>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</si>
  <si>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</si>
  <si>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</si>
  <si>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</si>
  <si>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</si>
  <si>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</si>
  <si>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</si>
  <si>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</si>
  <si>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</si>
  <si>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</si>
  <si>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</si>
  <si>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</si>
  <si>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</si>
  <si>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</si>
  <si>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</si>
  <si>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</si>
  <si>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</si>
  <si>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</si>
  <si>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</si>
  <si>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</si>
  <si>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</si>
  <si>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</si>
  <si>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</si>
  <si>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</si>
  <si>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</si>
  <si>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</si>
  <si>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</si>
  <si>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</si>
  <si>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</si>
  <si>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</si>
  <si>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</si>
  <si>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</si>
  <si>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</si>
  <si>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</si>
  <si>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</si>
  <si>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</si>
  <si>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</si>
  <si>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</si>
  <si>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</si>
  <si>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</si>
  <si>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</si>
  <si>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</si>
  <si>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</si>
  <si>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</si>
  <si>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</si>
  <si>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</si>
  <si>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</si>
  <si>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</si>
  <si>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</si>
  <si>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</si>
  <si>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</si>
  <si>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</si>
  <si>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</si>
  <si>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</si>
  <si>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</si>
  <si>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</si>
  <si>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</si>
  <si>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</si>
  <si>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</si>
  <si>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</si>
  <si>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</si>
  <si>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</si>
  <si>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</si>
  <si>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</si>
  <si>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</si>
  <si>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</si>
  <si>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</si>
  <si>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</si>
  <si>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</si>
  <si>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</si>
  <si>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</si>
  <si>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</si>
  <si>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</si>
  <si>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</si>
  <si>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</si>
  <si>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</si>
  <si>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</si>
  <si>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</si>
  <si>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</si>
  <si>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</si>
  <si>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</si>
  <si>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</si>
  <si>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</si>
  <si>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</si>
  <si>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</si>
  <si>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</si>
  <si>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</si>
  <si>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</si>
  <si>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</si>
  <si>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</si>
  <si>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</si>
  <si>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</si>
  <si>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</si>
  <si>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</si>
  <si>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</si>
  <si>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</si>
  <si>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</si>
  <si>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</si>
  <si>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</si>
  <si>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</si>
  <si>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</si>
  <si>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</si>
  <si>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</si>
  <si>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</si>
  <si>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</si>
  <si>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</si>
  <si>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</si>
  <si>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</si>
  <si>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</si>
  <si>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</si>
  <si>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</si>
  <si>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</si>
  <si>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</si>
  <si>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</si>
  <si>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</si>
  <si>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</si>
  <si>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</si>
  <si>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</si>
  <si>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</si>
  <si>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</si>
  <si>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</si>
  <si>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</si>
  <si>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</si>
  <si>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</si>
  <si>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</si>
  <si>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</si>
  <si>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</si>
  <si>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</si>
  <si>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</si>
  <si>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</si>
  <si>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</si>
  <si>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</si>
  <si>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</si>
  <si>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</si>
  <si>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</si>
  <si>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</si>
  <si>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</si>
  <si>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</si>
  <si>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</si>
  <si>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</si>
  <si>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</si>
  <si>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</si>
  <si>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</si>
  <si>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</si>
  <si>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</si>
  <si>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</si>
  <si>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</si>
  <si>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</si>
  <si>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</si>
  <si>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</si>
  <si>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</si>
  <si>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</si>
  <si>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</si>
  <si>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</si>
  <si>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</si>
  <si>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</si>
  <si>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</si>
  <si>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</si>
  <si>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</si>
  <si>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</si>
  <si>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</si>
  <si>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</si>
  <si>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</si>
  <si>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</si>
  <si>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</si>
  <si>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</si>
  <si>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</si>
  <si>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</si>
  <si>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</si>
  <si>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</si>
  <si>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</si>
  <si>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</si>
  <si>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</si>
  <si>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</si>
  <si>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</si>
  <si>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</si>
  <si>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</si>
  <si>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</si>
  <si>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</si>
  <si>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</si>
  <si>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</si>
  <si>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</si>
  <si>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</si>
  <si>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</si>
  <si>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</si>
  <si>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</si>
  <si>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</si>
  <si>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</si>
  <si>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</si>
  <si>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</si>
  <si>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</si>
  <si>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</si>
  <si>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</si>
  <si>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</si>
  <si>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</si>
  <si>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</si>
  <si>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</si>
  <si>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</si>
  <si>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</si>
  <si>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</si>
  <si>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</si>
  <si>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</si>
  <si>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</si>
  <si>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</si>
  <si>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</si>
  <si>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</si>
  <si>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</si>
  <si>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</si>
  <si>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</si>
  <si>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</si>
  <si>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</si>
  <si>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</si>
  <si>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</si>
  <si>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</si>
  <si>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</si>
  <si>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</si>
  <si>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</si>
  <si>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</si>
  <si>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</si>
  <si>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</si>
  <si>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</si>
  <si>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</si>
  <si>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</si>
  <si>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</si>
  <si>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</si>
  <si>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</si>
  <si>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</si>
  <si>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</si>
  <si>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</si>
  <si>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</si>
  <si>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</si>
  <si>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</si>
  <si>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</si>
  <si>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</si>
  <si>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</si>
  <si>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</si>
  <si>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</si>
  <si>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</si>
  <si>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</si>
  <si>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</si>
  <si>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</si>
  <si>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</si>
  <si>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</si>
  <si>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</si>
  <si>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</si>
  <si>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</si>
  <si>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</si>
  <si>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</si>
  <si>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</si>
  <si>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</si>
  <si>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</si>
  <si>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</si>
  <si>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</si>
  <si>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</si>
  <si>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</si>
  <si>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</si>
  <si>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</si>
  <si>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</si>
  <si>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</si>
  <si>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</si>
  <si>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</si>
  <si>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</si>
  <si>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</si>
  <si>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</si>
  <si>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</si>
  <si>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</si>
  <si>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</si>
  <si>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</si>
  <si>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</si>
  <si>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</si>
  <si>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</si>
  <si>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</si>
  <si>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</si>
  <si>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</si>
  <si>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</si>
  <si>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</si>
  <si>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</si>
  <si>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</si>
  <si>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</si>
  <si>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</si>
  <si>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</si>
  <si>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</si>
  <si>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</si>
  <si>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</si>
  <si>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</si>
  <si>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</si>
  <si>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</si>
  <si>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</si>
  <si>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</si>
  <si>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</si>
  <si>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</si>
  <si>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</si>
  <si>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</si>
  <si>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</si>
  <si>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</si>
  <si>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</si>
  <si>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</si>
  <si>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</si>
  <si>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</si>
  <si>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</si>
  <si>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</si>
  <si>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</si>
  <si>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</si>
  <si>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</si>
  <si>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</si>
  <si>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</si>
  <si>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</si>
  <si>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</si>
  <si>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</si>
  <si>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</si>
  <si>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</si>
  <si>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</si>
  <si>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</si>
  <si>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</si>
  <si>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</si>
  <si>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</si>
  <si>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</si>
  <si>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</si>
  <si>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</si>
  <si>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</si>
  <si>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</si>
  <si>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</si>
  <si>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</si>
  <si>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</si>
  <si>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</si>
  <si>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</si>
  <si>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</si>
  <si>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</si>
  <si>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</si>
  <si>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</si>
  <si>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</si>
  <si>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</si>
  <si>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</si>
  <si>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</si>
  <si>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</si>
  <si>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</si>
  <si>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</si>
  <si>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</si>
  <si>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</si>
  <si>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</si>
  <si>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</si>
  <si>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</si>
  <si>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</si>
  <si>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</si>
  <si>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</si>
  <si>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</si>
  <si>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</si>
  <si>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</si>
  <si>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</si>
  <si>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</si>
  <si>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</si>
  <si>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</si>
  <si>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</si>
  <si>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</si>
  <si>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</si>
  <si>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</si>
  <si>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</si>
  <si>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</si>
  <si>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</si>
  <si>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</si>
  <si>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</si>
  <si>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</si>
  <si>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</si>
  <si>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</si>
  <si>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</si>
  <si>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</si>
  <si>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</si>
  <si>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</si>
  <si>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</si>
  <si>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</si>
  <si>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</si>
  <si>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</si>
  <si>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</si>
  <si>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</si>
  <si>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</si>
  <si>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</si>
  <si>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</si>
  <si>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</si>
  <si>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</si>
  <si>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</si>
  <si>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</si>
  <si>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</si>
  <si>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</si>
  <si>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</si>
  <si>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</si>
  <si>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</si>
  <si>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</si>
  <si>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</si>
  <si>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</si>
  <si>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</si>
  <si>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</si>
  <si>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</si>
  <si>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</si>
  <si>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</si>
  <si>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</si>
  <si>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</si>
  <si>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</si>
  <si>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</si>
  <si>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</si>
  <si>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</si>
  <si>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</si>
  <si>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</si>
  <si>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</si>
  <si>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</si>
  <si>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</si>
  <si>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</si>
  <si>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</si>
  <si>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</si>
  <si>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</si>
  <si>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</si>
  <si>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</si>
  <si>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</si>
  <si>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</si>
  <si>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</si>
  <si>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</si>
  <si>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</si>
  <si>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</si>
  <si>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</si>
  <si>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</si>
  <si>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</si>
  <si>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</si>
  <si>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</si>
  <si>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</si>
  <si>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</si>
  <si>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</si>
  <si>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</si>
  <si>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</si>
  <si>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</si>
  <si>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</si>
  <si>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</si>
  <si>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</si>
  <si>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</si>
  <si>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</si>
  <si>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</si>
  <si>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</si>
  <si>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</si>
  <si>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</si>
  <si>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</si>
  <si>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</si>
  <si>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</si>
  <si>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</si>
  <si>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</si>
  <si>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</si>
  <si>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</si>
  <si>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</si>
  <si>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</si>
  <si>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</si>
  <si>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</si>
  <si>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</si>
  <si>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</si>
  <si>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</si>
  <si>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</si>
  <si>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</si>
  <si>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</si>
  <si>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</si>
  <si>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</si>
  <si>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</si>
  <si>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</si>
  <si>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</si>
  <si>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</si>
  <si>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</si>
  <si>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</si>
  <si>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</si>
  <si>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</si>
  <si>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</si>
  <si>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</si>
  <si>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</si>
  <si>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</si>
  <si>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</si>
  <si>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</si>
  <si>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</si>
  <si>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</si>
  <si>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</si>
  <si>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</si>
  <si>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</si>
  <si>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</si>
  <si>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</si>
  <si>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</si>
  <si>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</si>
  <si>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</si>
  <si>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</si>
  <si>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</si>
  <si>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</si>
  <si>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</si>
  <si>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</si>
  <si>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</si>
  <si>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</si>
  <si>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</si>
  <si>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</si>
  <si>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</si>
  <si>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</si>
  <si>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</si>
  <si>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</si>
  <si>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</si>
  <si>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</si>
  <si>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</si>
  <si>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</si>
  <si>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</si>
  <si>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</si>
  <si>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</si>
  <si>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</si>
  <si>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</si>
  <si>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</si>
  <si>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</si>
  <si>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</si>
  <si>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</si>
  <si>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</si>
  <si>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</si>
  <si>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</si>
  <si>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</si>
  <si>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</si>
  <si>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</si>
  <si>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</si>
  <si>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</si>
  <si>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</si>
  <si>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</si>
  <si>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</si>
  <si>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</si>
  <si>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</si>
  <si>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</si>
  <si>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</si>
  <si>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</si>
  <si>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</si>
  <si>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</si>
  <si>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</si>
  <si>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</si>
  <si>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</si>
  <si>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</si>
  <si>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</si>
  <si>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</si>
  <si>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</si>
  <si>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</si>
  <si>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</si>
  <si>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</si>
  <si>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</si>
  <si>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</si>
  <si>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</si>
  <si>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</si>
  <si>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</si>
  <si>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</si>
  <si>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</si>
  <si>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</si>
  <si>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</si>
  <si>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</si>
  <si>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</si>
  <si>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</si>
  <si>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</si>
  <si>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</si>
  <si>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</si>
  <si>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</si>
  <si>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</si>
  <si>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</si>
  <si>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</si>
  <si>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</si>
  <si>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</si>
  <si>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</si>
  <si>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</si>
  <si>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</si>
  <si>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</si>
  <si>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</si>
  <si>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</si>
  <si>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</si>
  <si>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</si>
  <si>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</si>
  <si>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</si>
  <si>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</si>
  <si>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</si>
  <si>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</si>
  <si>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</si>
  <si>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</si>
  <si>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</si>
  <si>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</si>
  <si>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</si>
  <si>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</si>
  <si>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</si>
  <si>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</si>
  <si>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</si>
  <si>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</si>
  <si>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</si>
  <si>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</si>
  <si>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</si>
  <si>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</si>
  <si>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</si>
  <si>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</si>
  <si>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</si>
  <si>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</si>
  <si>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</si>
  <si>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</si>
  <si>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</si>
  <si>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</si>
  <si>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</si>
  <si>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</si>
  <si>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</si>
  <si>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</si>
  <si>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</si>
  <si>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</si>
  <si>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</si>
  <si>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</si>
  <si>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</si>
  <si>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</si>
  <si>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</si>
  <si>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</si>
  <si>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</si>
  <si>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</si>
  <si>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</si>
  <si>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</si>
  <si>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</si>
  <si>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</si>
  <si>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</si>
  <si>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</si>
  <si>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</si>
  <si>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</si>
  <si>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</si>
  <si>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</si>
  <si>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</si>
  <si>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</si>
  <si>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</si>
  <si>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</si>
  <si>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</si>
  <si>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</si>
  <si>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</si>
  <si>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</si>
  <si>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</si>
  <si>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</si>
  <si>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</si>
  <si>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</si>
  <si>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</si>
  <si>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</si>
  <si>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</si>
  <si>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</si>
  <si>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</si>
  <si>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</si>
  <si>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</si>
  <si>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</si>
  <si>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</si>
  <si>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</si>
  <si>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</si>
  <si>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</si>
  <si>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</si>
  <si>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</si>
  <si>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</si>
  <si>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</si>
  <si>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</si>
  <si>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</si>
  <si>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</si>
  <si>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</si>
  <si>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</si>
  <si>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</si>
  <si>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</si>
  <si>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</si>
  <si>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</si>
  <si>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</si>
  <si>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</si>
  <si>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</si>
  <si>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</si>
  <si>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</si>
  <si>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</si>
  <si>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</si>
  <si>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</si>
  <si>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</si>
  <si>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</si>
  <si>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</si>
  <si>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</si>
  <si>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</si>
  <si>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</si>
  <si>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</si>
  <si>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</si>
  <si>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</si>
  <si>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</si>
  <si>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</si>
  <si>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</si>
  <si>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</si>
  <si>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</si>
  <si>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</si>
  <si>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</si>
  <si>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</si>
  <si>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</si>
  <si>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</si>
  <si>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</si>
  <si>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</si>
  <si>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</si>
  <si>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</si>
  <si>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</si>
  <si>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</si>
  <si>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</si>
  <si>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</si>
  <si>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</si>
  <si>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</si>
  <si>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</si>
  <si>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</si>
  <si>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</si>
  <si>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</si>
  <si>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</si>
  <si>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</si>
  <si>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</si>
  <si>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</si>
  <si>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</si>
  <si>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</si>
  <si>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</si>
  <si>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</si>
  <si>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</si>
  <si>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</si>
  <si>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</si>
  <si>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</si>
  <si>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</si>
  <si>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</si>
  <si>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</si>
  <si>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</si>
  <si>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</si>
  <si>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</si>
  <si>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</si>
  <si>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</si>
  <si>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</si>
  <si>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</si>
  <si>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</si>
  <si>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</si>
  <si>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</si>
  <si>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</si>
  <si>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</si>
  <si>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</si>
  <si>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</si>
  <si>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</si>
  <si>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</si>
  <si>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</si>
  <si>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</si>
  <si>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</si>
  <si>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</si>
  <si>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</si>
  <si>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</si>
  <si>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</si>
  <si>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</si>
  <si>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</si>
  <si>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</si>
  <si>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</si>
  <si>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</si>
  <si>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</si>
  <si>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</si>
  <si>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</si>
  <si>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</si>
  <si>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</si>
  <si>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</si>
  <si>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</si>
  <si>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</si>
  <si>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</si>
  <si>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</si>
  <si>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</si>
  <si>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</si>
  <si>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</si>
  <si>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</si>
  <si>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</si>
  <si>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</si>
  <si>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</si>
  <si>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</si>
  <si>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</si>
  <si>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</si>
  <si>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</si>
  <si>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</si>
  <si>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</si>
  <si>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</si>
  <si>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</si>
  <si>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</si>
  <si>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</si>
  <si>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</si>
  <si>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</si>
  <si>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</si>
  <si>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</si>
  <si>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</si>
  <si>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</si>
  <si>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</si>
  <si>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</si>
  <si>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</si>
  <si>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</si>
  <si>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</si>
  <si>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</si>
  <si>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</si>
  <si>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</si>
  <si>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</si>
  <si>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</si>
  <si>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</si>
  <si>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</si>
  <si>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</si>
  <si>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</si>
  <si>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</si>
  <si>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</si>
  <si>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</si>
  <si>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</si>
  <si>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</si>
  <si>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</si>
  <si>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</si>
  <si>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</si>
  <si>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</si>
  <si>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</si>
  <si>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</si>
  <si>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</si>
  <si>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</si>
  <si>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</si>
  <si>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</si>
  <si>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</si>
  <si>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</si>
  <si>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</si>
  <si>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</si>
  <si>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</si>
  <si>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</si>
  <si>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</si>
  <si>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</si>
  <si>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</si>
  <si>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</si>
  <si>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</si>
  <si>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</si>
  <si>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</si>
  <si>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</si>
  <si>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</si>
  <si>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</si>
  <si>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</si>
  <si>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</si>
  <si>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</si>
  <si>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</si>
  <si>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</si>
  <si>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</si>
  <si>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</si>
  <si>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</si>
  <si>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</si>
  <si>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</si>
  <si>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</si>
  <si>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</si>
  <si>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</si>
  <si>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</si>
  <si>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</si>
  <si>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</si>
  <si>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</si>
  <si>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</si>
  <si>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</si>
  <si>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</si>
  <si>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</si>
  <si>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</si>
  <si>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</si>
  <si>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</si>
  <si>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</si>
  <si>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</si>
  <si>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</si>
  <si>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</si>
  <si>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</si>
  <si>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</si>
  <si>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</si>
  <si>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</si>
  <si>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</si>
  <si>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</si>
  <si>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</si>
  <si>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</si>
  <si>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</si>
  <si>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</si>
  <si>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</si>
  <si>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</si>
  <si>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</si>
  <si>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</si>
  <si>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</si>
  <si>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</si>
  <si>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</si>
  <si>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</si>
  <si>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</si>
  <si>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</si>
  <si>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</si>
  <si>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</si>
  <si>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</si>
  <si>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</si>
  <si>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</si>
  <si>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</si>
  <si>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</si>
  <si>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</si>
  <si>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</si>
  <si>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</si>
  <si>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</si>
  <si>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</si>
  <si>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</si>
  <si>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</si>
  <si>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</si>
  <si>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</si>
  <si>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</si>
  <si>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</si>
  <si>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</si>
  <si>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</si>
  <si>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</si>
  <si>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</si>
  <si>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</si>
  <si>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</si>
  <si>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</si>
  <si>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</si>
  <si>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</si>
  <si>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</si>
  <si>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</si>
  <si>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</si>
  <si>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</si>
  <si>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</si>
  <si>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</si>
  <si>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</si>
  <si>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</si>
  <si>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</si>
  <si>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</si>
  <si>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</si>
  <si>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</si>
  <si>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</si>
  <si>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</si>
  <si>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</si>
  <si>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</si>
  <si>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</si>
  <si>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</si>
  <si>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</si>
  <si>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</si>
  <si>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</si>
  <si>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</si>
  <si>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</si>
  <si>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</si>
  <si>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</si>
  <si>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</si>
  <si>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</si>
  <si>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</si>
  <si>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</si>
  <si>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</si>
  <si>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</si>
  <si>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</si>
  <si>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</si>
  <si>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</si>
  <si>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</si>
  <si>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</si>
  <si>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</si>
  <si>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</si>
  <si>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</si>
  <si>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</si>
  <si>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</si>
  <si>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</si>
  <si>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</si>
  <si>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</si>
  <si>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</si>
  <si>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</si>
  <si>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</si>
  <si>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</si>
  <si>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</si>
  <si>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</si>
  <si>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</si>
  <si>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</si>
  <si>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</si>
  <si>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</si>
  <si>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</si>
  <si>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</si>
  <si>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</si>
  <si>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</si>
  <si>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</si>
  <si>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</si>
  <si>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</si>
  <si>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</si>
  <si>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</si>
  <si>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</si>
  <si>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</si>
  <si>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</si>
  <si>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</si>
  <si>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</si>
  <si>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</si>
  <si>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</si>
  <si>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</si>
  <si>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</si>
  <si>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</si>
  <si>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</si>
  <si>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</si>
  <si>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</si>
  <si>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</si>
  <si>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</si>
  <si>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</si>
  <si>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</si>
  <si>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</si>
  <si>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</si>
  <si>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</si>
  <si>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</si>
  <si>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</si>
  <si>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</si>
  <si>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</si>
  <si>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</si>
  <si>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</si>
  <si>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</si>
  <si>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</si>
  <si>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</si>
  <si>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</si>
  <si>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</si>
  <si>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</si>
  <si>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</si>
  <si>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</si>
  <si>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</si>
  <si>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</si>
  <si>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</si>
  <si>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</si>
  <si>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</si>
  <si>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</si>
  <si>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</si>
  <si>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</si>
  <si>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</si>
  <si>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</si>
  <si>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</si>
  <si>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</si>
  <si>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</si>
  <si>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</si>
  <si>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</si>
  <si>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</si>
  <si>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</si>
  <si>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</si>
  <si>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</si>
  <si>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</si>
  <si>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</si>
  <si>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</si>
  <si>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</si>
  <si>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</si>
  <si>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</si>
  <si>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</si>
  <si>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</si>
  <si>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</si>
  <si>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</si>
  <si>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</si>
  <si>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</si>
  <si>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</si>
  <si>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</si>
  <si>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</si>
  <si>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</si>
  <si>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</si>
  <si>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</si>
  <si>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</si>
  <si>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</si>
  <si>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</si>
  <si>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</si>
  <si>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</si>
  <si>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</si>
  <si>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</si>
  <si>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</si>
  <si>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</si>
  <si>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</si>
  <si>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</si>
  <si>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</si>
  <si>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</si>
  <si>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</si>
  <si>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</si>
  <si>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</si>
  <si>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</si>
  <si>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</si>
  <si>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</si>
  <si>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</si>
  <si>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</si>
  <si>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</si>
  <si>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</si>
  <si>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</si>
  <si>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</si>
  <si>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</si>
  <si>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</si>
  <si>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</si>
  <si>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</si>
  <si>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</si>
  <si>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</si>
  <si>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</si>
  <si>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</si>
  <si>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</si>
  <si>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</si>
  <si>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</si>
  <si>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</si>
  <si>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</si>
  <si>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</si>
  <si>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</si>
  <si>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</si>
  <si>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</si>
  <si>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</si>
  <si>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</si>
  <si>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</si>
  <si>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</si>
  <si>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</si>
  <si>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</si>
  <si>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</si>
  <si>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</si>
  <si>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</si>
  <si>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</si>
  <si>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</si>
  <si>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</si>
  <si>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</si>
  <si>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</si>
  <si>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</si>
  <si>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</si>
  <si>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</si>
  <si>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</si>
  <si>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</si>
  <si>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</si>
  <si>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</si>
  <si>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</si>
  <si>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</si>
  <si>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</si>
  <si>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</si>
  <si>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</si>
  <si>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</si>
  <si>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</si>
  <si>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</si>
  <si>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</si>
  <si>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</si>
  <si>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</si>
  <si>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</si>
  <si>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</si>
  <si>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</si>
  <si>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</si>
  <si>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</si>
  <si>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</si>
  <si>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</si>
  <si>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</si>
  <si>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</si>
  <si>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</si>
  <si>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</si>
  <si>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</si>
  <si>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</si>
  <si>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</si>
  <si>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</si>
  <si>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</si>
  <si>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</si>
  <si>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</si>
  <si>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</si>
  <si>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</si>
  <si>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</si>
  <si>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</si>
  <si>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</si>
  <si>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</si>
  <si>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</si>
  <si>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</si>
  <si>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</si>
  <si>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</si>
  <si>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</si>
  <si>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</si>
  <si>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</si>
  <si>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</si>
  <si>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</si>
  <si>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</si>
  <si>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</si>
  <si>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</si>
  <si>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</si>
  <si>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</si>
  <si>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</si>
  <si>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</si>
  <si>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</si>
  <si>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</si>
  <si>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</si>
  <si>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</si>
  <si>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</si>
  <si>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</si>
  <si>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</si>
  <si>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</si>
  <si>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</si>
  <si>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</si>
  <si>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</si>
  <si>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</si>
  <si>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</si>
  <si>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</si>
  <si>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</si>
  <si>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</si>
  <si>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</si>
  <si>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</si>
  <si>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</si>
  <si>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</si>
  <si>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</si>
  <si>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</si>
  <si>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</si>
  <si>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</si>
  <si>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</si>
  <si>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</si>
  <si>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</si>
  <si>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</si>
  <si>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</si>
  <si>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</si>
  <si>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</si>
  <si>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</si>
  <si>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</si>
  <si>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</si>
  <si>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</si>
  <si>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</si>
  <si>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</si>
  <si>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</si>
  <si>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</si>
  <si>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</si>
  <si>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</si>
  <si>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</si>
  <si>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</si>
  <si>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</si>
  <si>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</si>
  <si>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</si>
  <si>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</si>
  <si>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</si>
  <si>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</si>
  <si>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</si>
  <si>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</si>
  <si>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</si>
  <si>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</si>
  <si>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</si>
  <si>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</si>
  <si>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</si>
  <si>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</si>
  <si>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</si>
  <si>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</si>
  <si>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</si>
  <si>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</si>
  <si>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</si>
  <si>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</si>
  <si>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</si>
  <si>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</si>
  <si>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</si>
  <si>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</si>
  <si>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</si>
  <si>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</si>
  <si>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</si>
  <si>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</si>
  <si>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</si>
  <si>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</si>
  <si>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</si>
  <si>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</si>
  <si>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</si>
  <si>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</si>
  <si>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</si>
  <si>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</si>
  <si>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</si>
  <si>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</si>
  <si>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</si>
  <si>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</si>
  <si>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</si>
  <si>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</si>
  <si>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</si>
  <si>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</si>
  <si>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</si>
  <si>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</si>
  <si>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</si>
  <si>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</si>
  <si>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</si>
  <si>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</si>
  <si>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</si>
  <si>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</si>
  <si>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</si>
  <si>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</si>
  <si>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</si>
  <si>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</si>
  <si>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</si>
  <si>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</si>
  <si>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</si>
  <si>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</si>
  <si>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</si>
  <si>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</si>
  <si>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</si>
  <si>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</si>
  <si>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</si>
  <si>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</si>
  <si>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</si>
  <si>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</si>
  <si>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</si>
  <si>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</si>
  <si>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</si>
  <si>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</si>
  <si>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</si>
  <si>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</si>
  <si>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</si>
  <si>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</si>
  <si>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</si>
  <si>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</si>
  <si>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</si>
  <si>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</si>
  <si>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</si>
  <si>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</si>
  <si>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</si>
  <si>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</si>
  <si>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</si>
  <si>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</si>
  <si>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</si>
  <si>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</si>
  <si>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</si>
  <si>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</si>
  <si>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</si>
  <si>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</si>
  <si>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</si>
  <si>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</si>
  <si>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</si>
  <si>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</si>
  <si>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</si>
  <si>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</si>
  <si>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</si>
  <si>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</si>
  <si>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</si>
  <si>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</si>
  <si>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</si>
  <si>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</si>
  <si>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</si>
  <si>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</si>
  <si>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</si>
  <si>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</si>
  <si>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</si>
  <si>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</si>
  <si>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</si>
  <si>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</si>
  <si>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</si>
  <si>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</si>
  <si>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</si>
  <si>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</si>
  <si>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</si>
  <si>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</si>
  <si>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</si>
  <si>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</si>
  <si>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</si>
  <si>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</si>
  <si>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</si>
  <si>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</si>
  <si>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</si>
  <si>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</si>
  <si>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</si>
  <si>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</si>
  <si>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</si>
  <si>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</si>
  <si>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</si>
  <si>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</si>
  <si>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</si>
  <si>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</si>
  <si>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</si>
  <si>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</si>
  <si>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</si>
  <si>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</si>
  <si>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</si>
  <si>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</si>
  <si>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</si>
  <si>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</si>
  <si>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</si>
  <si>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</si>
  <si>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</si>
  <si>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</si>
  <si>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</si>
  <si>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</si>
  <si>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</si>
  <si>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</si>
  <si>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</si>
  <si>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</si>
  <si>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</si>
  <si>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</si>
  <si>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</si>
  <si>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</si>
  <si>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</si>
  <si>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</si>
  <si>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</si>
  <si>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</si>
  <si>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</si>
  <si>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</si>
  <si>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</si>
  <si>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</si>
  <si>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</si>
  <si>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</si>
  <si>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</si>
  <si>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</si>
  <si>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</si>
  <si>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</si>
  <si>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</si>
  <si>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</si>
  <si>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</si>
  <si>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</si>
  <si>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</si>
  <si>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</si>
  <si>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</si>
  <si>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</si>
  <si>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</si>
  <si>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</si>
  <si>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</si>
  <si>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</si>
  <si>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</si>
  <si>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</si>
  <si>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</si>
  <si>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</si>
  <si>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</si>
  <si>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</si>
  <si>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</si>
  <si>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</si>
  <si>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</si>
  <si>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</si>
  <si>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</si>
  <si>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</si>
  <si>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</si>
  <si>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</si>
  <si>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</si>
  <si>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</si>
  <si>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</si>
  <si>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</si>
  <si>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</si>
  <si>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</si>
  <si>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</si>
  <si>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</si>
  <si>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</si>
  <si>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</si>
  <si>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</si>
  <si>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</si>
  <si>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</si>
  <si>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</si>
  <si>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</si>
  <si>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</si>
  <si>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</si>
  <si>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</si>
  <si>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</si>
  <si>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</si>
  <si>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</si>
  <si>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</si>
  <si>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</si>
  <si>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</si>
  <si>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</si>
  <si>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</si>
  <si>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</si>
  <si>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</si>
  <si>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</si>
  <si>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</si>
  <si>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</si>
  <si>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</si>
  <si>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</si>
  <si>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</si>
  <si>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</si>
  <si>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</si>
  <si>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</si>
  <si>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</si>
  <si>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</si>
  <si>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</si>
  <si>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</si>
  <si>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</si>
  <si>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</si>
  <si>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</si>
  <si>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</si>
  <si>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</si>
  <si>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</si>
  <si>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</si>
  <si>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</si>
  <si>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</si>
  <si>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</si>
  <si>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</si>
  <si>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</si>
  <si>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</si>
  <si>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</si>
  <si>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</si>
  <si>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</si>
  <si>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</si>
  <si>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</si>
  <si>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</si>
  <si>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</si>
  <si>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</si>
  <si>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</si>
  <si>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</si>
  <si>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</si>
  <si>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</si>
  <si>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</si>
  <si>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</si>
  <si>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</si>
  <si>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</si>
  <si>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</si>
  <si>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</si>
  <si>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</si>
  <si>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</si>
  <si>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</si>
  <si>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</si>
  <si>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</si>
  <si>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</si>
  <si>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</si>
  <si>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</si>
  <si>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</si>
  <si>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</si>
  <si>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</si>
  <si>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</si>
  <si>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</si>
  <si>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</si>
  <si>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</si>
  <si>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</si>
  <si>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</si>
  <si>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</si>
  <si>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</si>
  <si>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</si>
  <si>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</si>
  <si>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</si>
  <si>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</si>
  <si>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</si>
  <si>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</si>
  <si>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</si>
  <si>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</si>
  <si>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</si>
  <si>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</si>
  <si>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</si>
  <si>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</si>
  <si>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</si>
  <si>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</si>
  <si>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</si>
  <si>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</si>
  <si>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</si>
  <si>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</si>
  <si>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</si>
  <si>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</si>
  <si>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</si>
  <si>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</si>
  <si>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</si>
  <si>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</si>
  <si>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</si>
  <si>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</si>
  <si>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</si>
  <si>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</si>
  <si>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</si>
  <si>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</si>
  <si>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</si>
  <si>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</si>
  <si>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</si>
  <si>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</si>
  <si>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</si>
  <si>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</si>
  <si>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</si>
  <si>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</si>
  <si>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</si>
  <si>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</si>
  <si>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</si>
  <si>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</si>
  <si>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</si>
  <si>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</si>
  <si>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</si>
  <si>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</si>
  <si>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</si>
  <si>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</si>
  <si>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</si>
  <si>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</si>
  <si>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</si>
  <si>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</si>
  <si>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</si>
  <si>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</si>
  <si>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</si>
  <si>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</si>
  <si>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</si>
  <si>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</si>
  <si>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</si>
  <si>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</si>
  <si>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</si>
  <si>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</si>
  <si>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</si>
  <si>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</si>
  <si>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</si>
  <si>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</si>
  <si>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</si>
  <si>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</si>
  <si>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</si>
  <si>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</si>
  <si>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</si>
  <si>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</si>
  <si>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</si>
  <si>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</si>
  <si>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</si>
  <si>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</si>
  <si>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</si>
  <si>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</si>
  <si>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</si>
  <si>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</si>
  <si>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</si>
  <si>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</si>
  <si>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</si>
  <si>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</si>
  <si>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</si>
  <si>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</si>
  <si>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</si>
  <si>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</si>
  <si>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</si>
  <si>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</si>
  <si>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</si>
  <si>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</si>
  <si>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</si>
  <si>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</si>
  <si>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</si>
  <si>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</si>
  <si>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</si>
  <si>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</si>
  <si>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</si>
  <si>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</si>
  <si>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</si>
  <si>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</si>
  <si>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</si>
  <si>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</si>
  <si>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</si>
  <si>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</si>
  <si>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</si>
  <si>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</si>
  <si>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</si>
  <si>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</si>
  <si>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</si>
  <si>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</si>
  <si>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</si>
  <si>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</si>
  <si>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</si>
  <si>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</si>
  <si>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</si>
  <si>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</si>
  <si>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</si>
  <si>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</si>
  <si>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</si>
  <si>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</si>
  <si>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</si>
  <si>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</si>
  <si>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</si>
  <si>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</si>
  <si>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</si>
  <si>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</si>
  <si>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</si>
  <si>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</si>
  <si>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</si>
  <si>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</si>
  <si>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</si>
  <si>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</si>
  <si>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</si>
  <si>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</si>
  <si>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</si>
  <si>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</si>
  <si>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</si>
  <si>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</si>
  <si>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</si>
  <si>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</si>
  <si>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</si>
  <si>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</si>
  <si>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</si>
  <si>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</si>
  <si>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</si>
  <si>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</si>
  <si>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</si>
  <si>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</si>
  <si>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</si>
  <si>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</si>
  <si>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</si>
  <si>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</si>
  <si>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</si>
  <si>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</si>
  <si>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</si>
  <si>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</si>
  <si>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</si>
  <si>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</si>
  <si>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</si>
  <si>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</si>
  <si>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</si>
  <si>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</si>
  <si>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</si>
  <si>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</si>
  <si>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</si>
  <si>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</si>
  <si>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</si>
  <si>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</si>
  <si>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</si>
  <si>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</si>
  <si>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</si>
  <si>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</si>
  <si>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</si>
  <si>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</si>
  <si>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</si>
  <si>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</si>
  <si>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</si>
  <si>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</si>
  <si>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</si>
  <si>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</si>
  <si>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</si>
  <si>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</si>
  <si>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</si>
  <si>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</si>
  <si>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</si>
  <si>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</si>
  <si>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</si>
  <si>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</si>
  <si>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</si>
  <si>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</si>
  <si>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</si>
  <si>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</si>
  <si>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</si>
  <si>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</si>
  <si>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</si>
  <si>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</si>
  <si>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</si>
  <si>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</si>
  <si>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</si>
  <si>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</si>
  <si>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</si>
  <si>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</si>
  <si>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</si>
  <si>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</si>
  <si>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</si>
  <si>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</si>
  <si>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</si>
  <si>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</si>
  <si>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</si>
  <si>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</si>
  <si>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</si>
  <si>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</si>
  <si>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</si>
  <si>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</si>
  <si>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</si>
  <si>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</si>
  <si>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</si>
  <si>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</si>
  <si>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</si>
  <si>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</si>
  <si>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</si>
  <si>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</si>
  <si>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</si>
  <si>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</si>
  <si>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</si>
  <si>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</si>
  <si>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</si>
  <si>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</si>
  <si>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</si>
  <si>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</si>
  <si>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</si>
  <si>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</si>
  <si>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</si>
  <si>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</si>
  <si>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</si>
  <si>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</si>
  <si>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</si>
  <si>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</si>
  <si>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</si>
  <si>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</si>
  <si>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</si>
  <si>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</si>
  <si>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</si>
  <si>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</si>
  <si>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</si>
  <si>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</si>
  <si>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</si>
  <si>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</si>
  <si>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</si>
  <si>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</si>
  <si>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</si>
  <si>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</si>
  <si>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</si>
  <si>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</si>
  <si>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</si>
  <si>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</si>
  <si>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</si>
  <si>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</si>
  <si>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</si>
  <si>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</si>
  <si>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</si>
  <si>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</si>
  <si>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</si>
  <si>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</si>
  <si>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</si>
  <si>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</si>
  <si>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</si>
  <si>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</si>
  <si>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</si>
  <si>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</si>
  <si>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</si>
  <si>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</si>
  <si>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</si>
  <si>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</si>
  <si>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</si>
  <si>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</si>
  <si>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</si>
  <si>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</si>
  <si>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</si>
  <si>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</si>
  <si>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</si>
  <si>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</si>
  <si>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</si>
  <si>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</si>
  <si>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</si>
  <si>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</si>
  <si>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</si>
  <si>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</si>
  <si>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</si>
  <si>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</si>
  <si>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</si>
  <si>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</si>
  <si>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</si>
  <si>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</si>
  <si>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</si>
  <si>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</si>
  <si>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</si>
  <si>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</si>
  <si>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</si>
  <si>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</si>
  <si>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</si>
  <si>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</si>
  <si>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</si>
  <si>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</si>
  <si>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</si>
  <si>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</si>
  <si>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</si>
  <si>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</si>
  <si>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</si>
  <si>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</si>
  <si>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</si>
  <si>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</si>
  <si>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</si>
  <si>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</si>
  <si>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</si>
  <si>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</si>
  <si>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</si>
  <si>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</si>
  <si>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</si>
  <si>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</si>
  <si>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</si>
  <si>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</si>
  <si>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</si>
  <si>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</si>
  <si>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</si>
  <si>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</si>
  <si>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</si>
  <si>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</si>
  <si>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</si>
  <si>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</si>
  <si>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</si>
  <si>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</si>
  <si>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</si>
  <si>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</si>
  <si>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</si>
  <si>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</si>
  <si>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</si>
  <si>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</si>
  <si>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</si>
  <si>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</si>
  <si>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</si>
  <si>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</si>
  <si>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</si>
  <si>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</si>
  <si>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</si>
  <si>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</si>
  <si>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</si>
  <si>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</si>
  <si>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</si>
  <si>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</si>
  <si>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</si>
  <si>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</si>
  <si>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</si>
  <si>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</si>
  <si>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</si>
  <si>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</si>
  <si>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</si>
  <si>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</si>
  <si>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</si>
  <si>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</si>
  <si>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</si>
  <si>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</si>
  <si>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</si>
  <si>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</si>
  <si>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</si>
  <si>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</si>
  <si>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</si>
  <si>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</si>
  <si>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</si>
  <si>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</si>
  <si>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</si>
  <si>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</si>
  <si>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</si>
  <si>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</si>
  <si>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</si>
  <si>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</si>
  <si>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</si>
  <si>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</si>
  <si>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</si>
  <si>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</si>
  <si>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</si>
  <si>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</si>
  <si>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</si>
  <si>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</si>
  <si>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</si>
  <si>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</si>
  <si>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</si>
  <si>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</si>
  <si>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</si>
  <si>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</si>
  <si>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</si>
  <si>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</si>
  <si>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</si>
  <si>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</si>
  <si>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</si>
  <si>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</si>
  <si>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</si>
  <si>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</si>
  <si>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</si>
  <si>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</si>
  <si>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</si>
  <si>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</si>
  <si>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</si>
  <si>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</si>
  <si>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</si>
  <si>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</si>
  <si>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</si>
  <si>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</si>
  <si>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</si>
  <si>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</si>
  <si>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</si>
  <si>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</si>
  <si>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</si>
  <si>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</si>
  <si>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</si>
  <si>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</si>
  <si>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</si>
  <si>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</si>
  <si>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</si>
  <si>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</si>
  <si>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</si>
  <si>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</si>
  <si>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</si>
  <si>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</si>
  <si>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</si>
  <si>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</si>
  <si>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</si>
  <si>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</si>
  <si>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</si>
  <si>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</si>
  <si>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</si>
  <si>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</si>
  <si>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</si>
  <si>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</si>
  <si>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</si>
  <si>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</si>
  <si>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</si>
  <si>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</si>
  <si>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</si>
  <si>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</si>
  <si>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</si>
  <si>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</si>
  <si>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</si>
  <si>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</si>
  <si>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</si>
  <si>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</si>
  <si>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</si>
  <si>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</si>
  <si>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</si>
  <si>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</si>
  <si>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</si>
  <si>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</si>
  <si>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</si>
  <si>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</si>
  <si>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</si>
  <si>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</si>
  <si>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</si>
  <si>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</si>
  <si>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</si>
  <si>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</si>
  <si>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</si>
  <si>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</si>
  <si>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</si>
  <si>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</si>
  <si>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</si>
  <si>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</si>
  <si>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</si>
  <si>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</si>
  <si>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</si>
  <si>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</si>
  <si>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</si>
  <si>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</si>
  <si>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</si>
  <si>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</si>
  <si>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</si>
  <si>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</si>
  <si>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</si>
  <si>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</si>
  <si>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</si>
  <si>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</si>
  <si>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</si>
  <si>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</si>
  <si>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</si>
  <si>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</si>
  <si>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</si>
  <si>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</si>
  <si>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</si>
  <si>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</si>
  <si>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</si>
  <si>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</si>
  <si>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</si>
  <si>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</si>
  <si>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</si>
  <si>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</si>
  <si>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</si>
  <si>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</si>
  <si>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</si>
  <si>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</si>
  <si>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</si>
  <si>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</si>
  <si>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</si>
  <si>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</si>
  <si>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</si>
  <si>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</si>
  <si>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</si>
  <si>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</si>
  <si>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</si>
  <si>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</si>
  <si>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</si>
  <si>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</si>
  <si>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</si>
  <si>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</si>
  <si>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</si>
  <si>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</si>
  <si>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</si>
  <si>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</si>
  <si>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</si>
  <si>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</si>
  <si>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</si>
  <si>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</si>
  <si>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</si>
  <si>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</si>
  <si>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</si>
  <si>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</si>
  <si>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</si>
  <si>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</si>
  <si>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</si>
  <si>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</si>
  <si>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</si>
  <si>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</si>
  <si>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</si>
  <si>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</si>
  <si>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</si>
  <si>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</si>
  <si>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</si>
  <si>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</si>
  <si>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</si>
  <si>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</si>
  <si>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</si>
  <si>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</si>
  <si>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</si>
  <si>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</si>
  <si>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</si>
  <si>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</si>
  <si>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</si>
  <si>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</si>
  <si>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</si>
  <si>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</si>
  <si>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</si>
  <si>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</si>
  <si>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</si>
  <si>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</si>
  <si>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</si>
  <si>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</si>
  <si>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</si>
  <si>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</si>
  <si>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</si>
  <si>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</si>
  <si>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</si>
  <si>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</si>
  <si>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</si>
  <si>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</si>
  <si>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</si>
  <si>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</si>
  <si>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</si>
  <si>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</si>
  <si>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</si>
  <si>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</si>
  <si>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</si>
  <si>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</si>
  <si>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</si>
  <si>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</si>
  <si>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</si>
  <si>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</si>
  <si>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</si>
  <si>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</si>
  <si>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</si>
  <si>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</si>
  <si>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</si>
  <si>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</si>
  <si>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</si>
  <si>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</si>
  <si>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</si>
  <si>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</si>
  <si>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</si>
  <si>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</si>
  <si>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</si>
  <si>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</si>
  <si>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</si>
  <si>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</si>
  <si>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</si>
  <si>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</si>
  <si>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</si>
  <si>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</si>
  <si>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</si>
  <si>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</si>
  <si>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</si>
  <si>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</si>
  <si>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</si>
  <si>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</si>
  <si>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</si>
  <si>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</si>
  <si>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</si>
  <si>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</si>
  <si>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</si>
  <si>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</si>
  <si>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</si>
  <si>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</si>
  <si>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</si>
  <si>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</si>
  <si>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</si>
  <si>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</si>
  <si>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</si>
  <si>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</si>
  <si>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</si>
  <si>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</si>
  <si>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</si>
  <si>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</si>
  <si>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</si>
  <si>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</si>
  <si>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</si>
  <si>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</si>
  <si>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</si>
  <si>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</si>
  <si>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</si>
  <si>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</si>
  <si>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</si>
  <si>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</si>
  <si>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</si>
  <si>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</si>
  <si>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</si>
  <si>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</si>
  <si>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</si>
  <si>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</si>
  <si>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</si>
  <si>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</si>
  <si>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</si>
  <si>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</si>
  <si>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</si>
  <si>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</si>
  <si>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</si>
  <si>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</si>
  <si>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</si>
  <si>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</si>
  <si>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</si>
  <si>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</si>
  <si>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</si>
  <si>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</si>
  <si>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</si>
  <si>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</si>
  <si>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</si>
  <si>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</si>
  <si>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</si>
  <si>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</si>
  <si>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</si>
  <si>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</si>
  <si>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</si>
  <si>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</si>
  <si>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</si>
  <si>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</si>
  <si>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</si>
  <si>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</si>
  <si>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</si>
  <si>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</si>
  <si>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</si>
  <si>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</si>
  <si>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</si>
  <si>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</si>
  <si>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</si>
  <si>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</si>
  <si>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</si>
  <si>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</si>
  <si>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</si>
  <si>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</si>
  <si>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</si>
  <si>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</si>
  <si>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</si>
  <si>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</si>
  <si>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</si>
  <si>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</si>
  <si>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</si>
  <si>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</si>
  <si>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</si>
  <si>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</si>
  <si>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</si>
  <si>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</si>
  <si>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</si>
  <si>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</si>
  <si>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</si>
  <si>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</si>
  <si>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</si>
  <si>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</si>
  <si>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</si>
  <si>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</si>
  <si>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</si>
  <si>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</si>
  <si>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</si>
  <si>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</si>
  <si>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</si>
  <si>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</si>
  <si>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</si>
  <si>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</si>
  <si>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</si>
  <si>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</si>
  <si>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</si>
  <si>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</si>
  <si>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</si>
  <si>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</si>
  <si>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</si>
  <si>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</si>
  <si>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</si>
  <si>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</si>
  <si>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</si>
  <si>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</si>
  <si>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</si>
  <si>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</si>
  <si>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</si>
  <si>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</si>
  <si>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</si>
  <si>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</si>
  <si>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</si>
  <si>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</si>
  <si>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</si>
  <si>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</si>
  <si>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</si>
  <si>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</si>
  <si>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</si>
  <si>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</si>
  <si>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</si>
  <si>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</si>
  <si>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</si>
  <si>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</si>
  <si>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</si>
  <si>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</si>
  <si>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</si>
  <si>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</si>
  <si>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</si>
  <si>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</si>
  <si>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</si>
  <si>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</si>
  <si>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</si>
  <si>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</si>
  <si>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</si>
  <si>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</si>
  <si>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</si>
  <si>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</si>
  <si>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</si>
  <si>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</si>
  <si>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</si>
  <si>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</si>
  <si>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</si>
  <si>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</si>
  <si>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</si>
  <si>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</si>
  <si>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</si>
  <si>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</si>
  <si>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</si>
  <si>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</si>
  <si>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</si>
  <si>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</si>
  <si>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</si>
  <si>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</si>
  <si>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</si>
  <si>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</si>
  <si>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</si>
  <si>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</si>
  <si>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</si>
  <si>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</si>
  <si>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</si>
  <si>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</si>
  <si>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</si>
  <si>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</si>
  <si>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</si>
  <si>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</si>
  <si>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</si>
  <si>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</si>
  <si>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</si>
  <si>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</si>
  <si>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</si>
  <si>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</si>
  <si>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</si>
  <si>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</si>
  <si>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</si>
  <si>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</si>
  <si>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</si>
  <si>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</si>
  <si>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</si>
  <si>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</si>
  <si>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</si>
  <si>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</si>
  <si>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</si>
  <si>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</si>
  <si>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</si>
  <si>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</si>
  <si>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</si>
  <si>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</si>
  <si>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</si>
  <si>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</si>
  <si>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</si>
  <si>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</si>
  <si>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</si>
  <si>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</si>
  <si>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</si>
  <si>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</si>
  <si>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</si>
  <si>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</si>
  <si>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</si>
  <si>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</si>
  <si>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</si>
  <si>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</si>
  <si>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</si>
  <si>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</si>
  <si>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</si>
  <si>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</si>
  <si>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</si>
  <si>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</si>
  <si>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</si>
  <si>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</si>
  <si>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</si>
  <si>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</si>
  <si>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</si>
  <si>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</si>
  <si>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</si>
  <si>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</si>
  <si>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</si>
  <si>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</si>
  <si>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</si>
  <si>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</si>
  <si>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</si>
  <si>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</si>
  <si>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</si>
  <si>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</si>
  <si>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</si>
  <si>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</si>
  <si>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</si>
  <si>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</si>
  <si>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</si>
  <si>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</si>
  <si>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</si>
  <si>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</si>
  <si>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</si>
  <si>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</si>
  <si>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</si>
  <si>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</si>
  <si>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</si>
  <si>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</si>
  <si>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</si>
  <si>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</si>
  <si>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</si>
  <si>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</si>
  <si>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</si>
  <si>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</si>
  <si>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</si>
  <si>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</si>
  <si>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</si>
  <si>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</si>
  <si>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</si>
  <si>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</si>
  <si>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</si>
  <si>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</si>
  <si>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</si>
  <si>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</si>
  <si>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</si>
  <si>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</si>
  <si>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</si>
  <si>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</si>
  <si>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</si>
  <si>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</si>
  <si>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</si>
  <si>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</si>
  <si>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</si>
  <si>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</si>
  <si>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</si>
  <si>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</si>
  <si>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</si>
  <si>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</si>
  <si>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</si>
  <si>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</si>
  <si>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</si>
  <si>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</si>
  <si>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</si>
  <si>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</si>
  <si>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</si>
  <si>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</si>
  <si>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</si>
  <si>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</si>
  <si>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</si>
  <si>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</si>
  <si>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</si>
  <si>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</si>
  <si>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</si>
  <si>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</si>
  <si>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</si>
  <si>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</si>
  <si>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</si>
  <si>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</si>
  <si>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</si>
  <si>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</si>
  <si>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</si>
  <si>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</si>
  <si>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</si>
  <si>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</si>
  <si>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</si>
  <si>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</si>
  <si>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</si>
  <si>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</si>
  <si>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</si>
  <si>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</si>
  <si>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</si>
  <si>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</si>
  <si>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</si>
  <si>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</si>
  <si>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</si>
  <si>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</si>
  <si>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</si>
  <si>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</si>
  <si>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</si>
  <si>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</si>
  <si>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</si>
  <si>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</si>
  <si>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</si>
  <si>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</si>
  <si>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</si>
  <si>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</si>
  <si>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</si>
  <si>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</si>
  <si>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</si>
  <si>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</si>
  <si>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</si>
  <si>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</si>
  <si>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</si>
  <si>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</si>
  <si>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</si>
  <si>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</si>
  <si>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</si>
  <si>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</si>
  <si>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</si>
  <si>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</si>
  <si>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</si>
  <si>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</si>
  <si>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</si>
  <si>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</si>
  <si>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</si>
  <si>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</si>
  <si>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</si>
  <si>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</si>
  <si>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</si>
  <si>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</si>
  <si>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</si>
  <si>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</si>
  <si>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</si>
  <si>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</si>
  <si>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</si>
  <si>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</si>
  <si>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</si>
  <si>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</si>
  <si>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</si>
  <si>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</si>
  <si>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</si>
  <si>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</si>
  <si>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</si>
  <si>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</si>
  <si>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</si>
  <si>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</si>
  <si>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</si>
  <si>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</si>
  <si>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</si>
  <si>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</si>
  <si>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</si>
  <si>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</si>
  <si>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</si>
  <si>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</si>
  <si>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</si>
  <si>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</si>
  <si>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</si>
  <si>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</si>
  <si>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</si>
  <si>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</si>
  <si>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</si>
  <si>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</si>
  <si>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</si>
  <si>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</si>
  <si>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</si>
  <si>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</si>
  <si>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</si>
  <si>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</si>
  <si>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</si>
  <si>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</si>
  <si>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</si>
  <si>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</si>
  <si>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</si>
  <si>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</si>
  <si>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</si>
  <si>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</si>
  <si>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</si>
  <si>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</si>
  <si>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</si>
  <si>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</si>
  <si>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</si>
  <si>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</si>
  <si>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</si>
  <si>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</si>
  <si>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</si>
  <si>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</si>
  <si>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</si>
  <si>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</si>
  <si>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</si>
  <si>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</si>
  <si>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</si>
  <si>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</si>
  <si>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</si>
  <si>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</si>
  <si>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</si>
  <si>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</si>
  <si>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</si>
  <si>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</si>
  <si>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</si>
  <si>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</si>
  <si>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</si>
  <si>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</si>
  <si>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</si>
  <si>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</si>
  <si>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</si>
  <si>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</si>
  <si>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</si>
  <si>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</si>
  <si>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</si>
  <si>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</si>
  <si>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</si>
  <si>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</si>
  <si>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</si>
  <si>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</si>
  <si>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</si>
  <si>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</si>
  <si>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</si>
  <si>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</si>
  <si>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</si>
  <si>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</si>
  <si>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</si>
  <si>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</si>
  <si>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</si>
  <si>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</si>
  <si>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</si>
  <si>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</si>
  <si>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</si>
  <si>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</si>
  <si>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</si>
  <si>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</si>
  <si>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</si>
  <si>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</si>
  <si>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</si>
  <si>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</si>
  <si>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</si>
  <si>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</si>
  <si>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</si>
  <si>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</si>
  <si>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</si>
  <si>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</si>
  <si>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</si>
  <si>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</si>
  <si>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</si>
  <si>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</si>
  <si>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</si>
  <si>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</si>
  <si>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</si>
  <si>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</si>
  <si>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</si>
  <si>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</si>
  <si>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</si>
  <si>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</si>
  <si>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</si>
  <si>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</si>
  <si>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</si>
  <si>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</si>
  <si>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</si>
  <si>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</si>
  <si>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</si>
  <si>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</si>
  <si>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</si>
  <si>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</si>
  <si>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</si>
  <si>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</si>
  <si>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</si>
  <si>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</si>
  <si>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</si>
  <si>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</si>
  <si>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</si>
  <si>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</si>
  <si>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</si>
  <si>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</si>
  <si>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</si>
  <si>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</si>
  <si>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</si>
  <si>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</si>
  <si>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</si>
  <si>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</si>
  <si>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</si>
  <si>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</si>
  <si>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</si>
  <si>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</si>
  <si>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</si>
  <si>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</si>
  <si>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</si>
  <si>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</si>
  <si>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</si>
  <si>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</si>
  <si>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</si>
  <si>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</si>
  <si>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</si>
  <si>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</si>
  <si>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</si>
  <si>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</si>
  <si>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</si>
  <si>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</si>
  <si>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</si>
  <si>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</si>
  <si>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</si>
  <si>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</si>
  <si>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</si>
  <si>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</si>
  <si>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</si>
  <si>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</si>
  <si>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</si>
  <si>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</si>
  <si>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</si>
  <si>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</si>
  <si>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</si>
  <si>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</si>
  <si>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</si>
  <si>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</si>
  <si>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</si>
  <si>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</si>
  <si>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</si>
  <si>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</si>
  <si>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</si>
  <si>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</si>
  <si>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</si>
  <si>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</si>
  <si>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</si>
  <si>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</si>
  <si>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</si>
  <si>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</si>
  <si>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</si>
  <si>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</si>
  <si>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</si>
  <si>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</si>
  <si>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</si>
  <si>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</si>
  <si>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</si>
  <si>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</si>
  <si>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</si>
  <si>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</si>
  <si>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</si>
  <si>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</si>
  <si>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</si>
  <si>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</si>
  <si>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</si>
  <si>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</si>
  <si>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</si>
  <si>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</si>
  <si>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</si>
  <si>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</si>
  <si>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</si>
  <si>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</si>
  <si>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</si>
  <si>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</si>
  <si>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</si>
  <si>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</si>
  <si>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</si>
  <si>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</si>
  <si>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</si>
  <si>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</si>
  <si>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</si>
  <si>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</si>
  <si>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</si>
  <si>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</si>
  <si>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</si>
  <si>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</si>
  <si>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</si>
  <si>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</si>
  <si>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</si>
  <si>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</si>
  <si>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</si>
  <si>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</si>
  <si>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</si>
  <si>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</si>
  <si>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</si>
  <si>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</si>
  <si>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</si>
  <si>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</si>
  <si>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</si>
  <si>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</si>
  <si>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</si>
  <si>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</si>
  <si>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</si>
  <si>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</si>
  <si>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</si>
  <si>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</si>
  <si>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</si>
  <si>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</si>
  <si>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</si>
  <si>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</si>
  <si>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</si>
  <si>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</si>
  <si>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</si>
  <si>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</si>
  <si>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</si>
  <si>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</si>
  <si>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</si>
  <si>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</si>
  <si>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</si>
  <si>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</si>
  <si>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</si>
  <si>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</si>
  <si>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</si>
  <si>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</si>
  <si>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</si>
  <si>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</si>
  <si>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</si>
  <si>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</si>
  <si>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</si>
  <si>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</si>
  <si>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</si>
  <si>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</si>
  <si>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</si>
  <si>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</si>
  <si>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</si>
  <si>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</si>
  <si>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</si>
  <si>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</si>
  <si>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</si>
  <si>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</si>
  <si>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</si>
  <si>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</si>
  <si>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</si>
  <si>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</si>
  <si>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</si>
  <si>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</si>
  <si>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</si>
  <si>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</si>
  <si>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</si>
  <si>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</si>
  <si>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</si>
  <si>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</si>
  <si>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</si>
  <si>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</si>
  <si>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</si>
  <si>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PCM-20251025-00000330</t>
  </si>
  <si>
    <t xml:space="preserve">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</si>
  <si>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</si>
  <si>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</si>
  <si>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</si>
  <si>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</si>
  <si>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</si>
  <si>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</si>
  <si>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</si>
  <si>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</si>
  <si>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</si>
  <si>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</si>
  <si>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</si>
  <si>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</si>
  <si>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</si>
  <si>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</si>
  <si>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</si>
  <si>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</si>
  <si>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</si>
  <si>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</si>
  <si>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</si>
  <si>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</si>
  <si>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</si>
  <si>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</si>
  <si>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</si>
  <si>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</si>
  <si>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</si>
  <si>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</si>
  <si>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</si>
  <si>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</si>
  <si>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</si>
  <si>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</si>
  <si>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</si>
  <si>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</si>
  <si>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</si>
  <si>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</si>
  <si>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</si>
  <si>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</si>
  <si>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</si>
  <si>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</si>
  <si>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</si>
  <si>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</si>
  <si>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</si>
  <si>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</si>
  <si>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</si>
  <si>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</si>
  <si>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</si>
  <si>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</si>
  <si>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</si>
  <si>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</si>
  <si>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</si>
  <si>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</si>
  <si>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</si>
  <si>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</si>
  <si>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</si>
  <si>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</si>
  <si>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</si>
  <si>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</si>
  <si>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</si>
  <si>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</si>
  <si>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</si>
  <si>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</si>
  <si>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</si>
  <si>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</si>
  <si>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</si>
  <si>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</si>
  <si>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</si>
  <si>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</si>
  <si>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</si>
  <si>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</si>
  <si>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</si>
  <si>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</si>
  <si>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</si>
  <si>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</si>
  <si>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</si>
  <si>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</si>
  <si>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</si>
  <si>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</si>
  <si>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</si>
  <si>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</si>
  <si>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</si>
  <si>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</si>
  <si>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</si>
  <si>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</si>
  <si>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</si>
  <si>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</si>
  <si>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</si>
  <si>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</si>
  <si>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</si>
  <si>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</si>
  <si>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</si>
  <si>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</si>
  <si>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</si>
  <si>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</si>
  <si>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</si>
  <si>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</si>
  <si>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</si>
  <si>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</si>
  <si>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</si>
  <si>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</si>
  <si>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</si>
  <si>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</si>
  <si>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</si>
  <si>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</si>
  <si>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</si>
  <si>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EM Team on the way ETA: 20 Mins</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</si>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</sst>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292.43099456018535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11.936006018520857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2</v>
      </c>
      <c r="D4" s="135" t="s">
        <v>21805</v>
      </c>
      <c r="E4" s="136" t="s">
        <v>38998</v>
      </c>
      <c r="F4" s="137">
        <v>45955.263981481483</v>
      </c>
      <c r="G4" s="138">
        <f ca="1">IFERROR(NOW()-F4,"")</f>
        <v>0.11543888888991205</v>
      </c>
      <c r="H4" s="137">
        <v>45955.253564814811</v>
      </c>
      <c r="I4" s="135" t="str">
        <f>IFERROR(VLOOKUP(D4,DB!A:F,6,0),"")</f>
        <v>Power Cube</v>
      </c>
      <c r="J4" s="135" t="str">
        <f>IFERROR(VLOOKUP(D4,DB!A:G,7,0),"")</f>
        <v>Vandalized+Good</v>
      </c>
      <c r="K4" s="139" t="s">
        <v>39003</v>
      </c>
      <c r="L4" s="140" t="str">
        <f>IFERROR(VLOOKUP(D4,DB!A:I,9,0),"")</f>
        <v>Latis</v>
      </c>
    </row>
    <row r="5" spans="1:15" ht="15" customHeight="1">
      <c r="A5" s="134"/>
      <c r="B5" s="135" t="str">
        <f>IFERROR(VLOOKUP(D5,DB!A:K,11,0),"")</f>
        <v/>
      </c>
      <c r="C5" s="135"/>
      <c r="D5" s="135"/>
      <c r="E5" s="136"/>
      <c r="F5" s="137"/>
      <c r="G5" s="138">
        <f ca="1">IFERROR(NOW()-F5,"")</f>
        <v>45955.379420370373</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45955.379420370373</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45955.379420370373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45955.379420370373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45955.379420370373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45955.379420370373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45955.379420370373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45955.379420370373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45955.379420370373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45955.379420370373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45955.379420370373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45955.379420370373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45955.379420370373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45955.379420370373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45955.379420370373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45955.379420370373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45955.379420370373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45955.379420370373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45955.379420370373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45955.379420370373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45955.379420370373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45955.379420370373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45955.379420370373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45955.379420370373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45955.379420370373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45955.379420370373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45955.379420370373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45955.379420370373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45955.379420370373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45955.379420370373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45955.379420370373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45955.379420370373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45955.379420370373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45955.379420370373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45955.379420370373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45955.379420370373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45955.379420370373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45955.379420370373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45955.379420370373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45955.379420370373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45955.379420370373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45955.379420370373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45955.379420370373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45955.379420370373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45955.379420370373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45955.379420370373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45955.379420370373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45955.379420370373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45955.379420370373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45955.379420370373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45955.379420370373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45955.379420370373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45955.379420370373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45955.379420370373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45955.379420370373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45955.379420370373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45955.379420370373</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45955.379420370373</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58100327-59E2-4A04-AF5B-7CF64DA06DB9}"/>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H12" sqref="H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130.37958252315002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10.883645023146528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45955.379420486111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45955.379420486111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45955.379420486111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45955.379420486111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45955.379420486111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45955.379420486111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45955.379420486111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45955.379420486111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45955.379420486111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45955.379420486111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45955.379420486111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45955.379420486111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45955.379420486111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45955.379420486111</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45955.379420486111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45955.379420486111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45955.379420486111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45955.379420486111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45955.379420486111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45955.379420486111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45955.379420486111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45955.379420486111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45955.379420486111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45955.379420486111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45955.379420486111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45955.379420486111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45955.379420486111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45955.379420486111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45955.379420486111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45955.379420486111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45955.379420486111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45955.379420486111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45955.379420486111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45955.379420486111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45955.379420486111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45955.379420486111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45955.379420486111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45955.379420486111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45955.379420486111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45955.379420486111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45955.379420486111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45955.379420486111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45955.379420486111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45955.379420486111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45955.379420486111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45955.379420486111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45955.379420486111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45955.379420486111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45955.379420486111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45955.379420486111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45955.379420486111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45955.379420486111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45955.379420486111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45955.379420486111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45955.379420486111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45955.379420486111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45955.379420486111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45955.379420486111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45955.379420486111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45955.379420486111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45955.379420486111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45955.379420486111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45955.379420486111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45955.379420486111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45955.379420486111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45955.379420486111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45955.379420486111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45955.379420486111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45955.379420486111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45955.379420486111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45955.379420486111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45955.379420486111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45955.379420486111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45955.379420486111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45955.379420486111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45955.379420486111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45955.379420486111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45955.379420486111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45955.379420486111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45955.379420486111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45955.379420486111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45955.379420486111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45955.379420486111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45955.379420486111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45955.379420486111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45955.379420486111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45955.379420486111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45955.379420486111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45955.379420486111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45955.379420486111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45955.379420486111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45955.379420486111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45955.379420486111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45955.379420486111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45955.379420486111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45955.379420486111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45955.379420486111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45955.379420486111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45955.379420486111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45955.379420486111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45955.379420486111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45955.379420486111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45955.379420486111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45955.379420486111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45955.379420486111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45955.379420486111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45955.379420486111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45955.379420486111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45955.379420486111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45955.379420486111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45955.379420486111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45955.379420486111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45955.379420486111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45955.379420486111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45955.379420486111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45955.379420486111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45955.379420486111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45955.379420486111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45955.379420486111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45955.379420486111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45955.379420486111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45955.379420486111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45955.379420486111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45955.379420486111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45955.379420486111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45955.379420486111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45955.379420486111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45955.379420486111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45955.379420486111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45955.379420486111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45955.379420486111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45955.379420486111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45955.379420486111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45955.379420486111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45955.379420486111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45955.379420486111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45955.379420486111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45955.379420486111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45955.379420486111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45955.379420486111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45955.379420486111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45955.379420486111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45955.379420486111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45955.379420486111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45955.379420486111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45955.379420486111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45955.379420486111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45955.379420486111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45955.379420486111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45955.379420486111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45955.379420486111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45955.379420486111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45955.379420486111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45955.379420486111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45955.379420486111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45955.379420486111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45955.379420486111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45955.379420486111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45955.379420486111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45955.379420486111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45955.379420486111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45955.379420486111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45955.379420486111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45955.379420486111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45955.379420486111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45955.379420486111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45955.379420486111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45955.379420486111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45955.379420486111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45955.379420486111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45955.379420486111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45955.379420486111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45955.379420486111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45955.379420486111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45955.379420486111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45955.379420486111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45955.379420486111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45955.379420486111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45955.379420486111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45955.379420486111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45955.379420486111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45955.379420486111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45955.379420486111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45955.379420486111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45955.379420486111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45955.379420486111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45955.379420486111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45955.379420486111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45955.379420486111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45955.379420486111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45955.379420486111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45955.379420486111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45955.379420486111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45955.379420486111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45955.379420486111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45955.379420486111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45955.379420486111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45955.379420486111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45955.379420486111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45955.379420486111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45955.379420486111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45955.379420486111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45955.379420486111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45955.379420486111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45955.379420486111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45955.379420486111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45955.379420486111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45955.379420486111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45955.379420486111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45955.379420486111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45955.379420486111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45955.379420486111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45955.379420486111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45955.379420486111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45955.379420486111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45955.379420486111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45955.379420486111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45955.379420486111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45955.379420486111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45955.379420486111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45955.379420486111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45955.379420486111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45955.379420486111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45955.379420486111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45955.379420486111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45955.379420486111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45955.379420486111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45955.379420486111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45955.379420486111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45955.379420486111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45955.379420486111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45955.379420486111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45955.379420486111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45955.379420486111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45955.379420486111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45955.379420486111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45955.379420486111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45955.379420486111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45955.379420486111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45955.379420486111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45955.379420486111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45955.379420486111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45955.379420486111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45955.379420486111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45955.379420486111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45955.379420486111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45955.379420486111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45955.379420486111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45955.379420486111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45955.379420486111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45955.379420486111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45955.379420486111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45955.379420486111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45955.379420486111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45955.379420486111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45955.379420486111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45955.379420486111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45955.379420486111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45955.379420486111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45955.379420486111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45955.379420486111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45955.379420486111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45955.379420486111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45955.379420486111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45955.379420486111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45955.379420486111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45955.379420486111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45955.379420486111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45955.379420486111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45955.379420486111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45955.379420486111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45955.379420486111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45955.379420486111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45955.379420486111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45955.379420486111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45955.379420486111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45955.379420486111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45955.379420486111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45955.379420486111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45955.379420486111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45955.379420486111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45955.379420486111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45955.379420486111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45955.379420486111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45955.379420486111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45955.379420486111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45955.379420486111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45955.379420486111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45955.379420486111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45955.379420486111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45955.379420486111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45955.379420486111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45955.379420486111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45955.379420486111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45955.379420486111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45955.379420486111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45955.379420486111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45955.379420486111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45955.379420486111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45955.379420486111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45955.379420486111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45955.379420486111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45955.379420486111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45955.379420486111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45955.379420486111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45955.379420486111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45955.379420486111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45955.379420486111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45955.379420486111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45955.379420486111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45955.379420486111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45955.379420486111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45955.379420486111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45955.379420486111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45955.379420486111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45955.379420486111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45955.379420486111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45955.379420486111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45955.379420486111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45955.379420486111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45955.379420486111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45955.379420486111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45955.379420486111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45955.379420486111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45955.379420486111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45955.379420486111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45955.379420486111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45955.379420486111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45955.379420486111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45955.379420486111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45955.379420486111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45955.379420486111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45955.379420486111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45955.379420486111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45955.379420486111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45955.379420486111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45955.379420486111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45955.379420486111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45955.379420486111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45955.379420486111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45955.379420486111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45955.379420486111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45955.379420486111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45955.379420486111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45955.379420486111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45955.379420486111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45955.379420486111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45955.379420486111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45955.379420486111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45955.379420486111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45955.379420486111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45955.379420486111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45955.379420486111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45955.379420486111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45955.379420486111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45955.379420486111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45955.379420486111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45955.379420486111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45955.379420486111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45955.379420486111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45955.379420486111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45955.379420486111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45955.379420486111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45955.379420486111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45955.379420486111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45955.379420486111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45955.379420486111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45955.379420486111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45955.379420486111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45955.379420486111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45955.379420486111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45955.379420486111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45955.379420486111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45955.379420486111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45955.379420486111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45955.379420486111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45955.379420486111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45955.379420486111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45955.379420486111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45955.379420486111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45955.379420486111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45955.379420486111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45955.379420486111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45955.379420486111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45955.379420486111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45955.379420486111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45955.379420486111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45955.379420486111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45955.379420486111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45955.379420486111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45955.379420486111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45955.379420486111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45955.379420486111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45955.379420486111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45955.379420486111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45955.379420486111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45955.379420486111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45955.379420486111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45955.379420486111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45955.379420486111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45955.379420486111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45955.379420486111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45955.379420486111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45955.379420486111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45955.379420486111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45955.379420486111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45955.379420486111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45955.379420486111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45955.379420486111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45955.379420486111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45955.379420486111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45955.379420486111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45955.379420486111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45955.379420486111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45955.379420486111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45955.379420486111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45955.379420486111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45955.379420486111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45955.379420486111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45955.379420486111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45955.379420486111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45955.379420486111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45955.379420486111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45955.379420486111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45955.379420486111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45955.379420486111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45955.379420486111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45955.379420486111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45955.379420486111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45955.379420486111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45955.379420486111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45955.379420486111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45955.379420486111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45955.379420486111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45955.379420486111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45955.379420486111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45955.379420486111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45955.379420486111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45955.379420486111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45955.379420486111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45955.379420486111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45955.379420486111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45955.379420486111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45955.379420486111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45955.379420486111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45955.379420486111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45955.379420486111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45955.379420486111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45955.379420486111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45955.379420486111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45955.379420486111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45955.379420486111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45955.379420486111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45955.379420486111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45955.379420486111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45955.379420486111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45955.379420486111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45955.379420486111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45955.379420486111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45955.379420486111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45955.379420486111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45955.379420486111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45955.379420486111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45955.379420486111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45955.379420486111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45955.379420486111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45955.379420486111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45955.379420486111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45955.379420486111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45955.379420486111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45955.379420486111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45955.379420486111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45955.379420486111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45955.379420486111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45955.379420486111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45955.379420486111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45955.379420486111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45955.379420486111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45955.379420486111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45955.379420486111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45955.379420486111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45955.379420486111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45955.379420486111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45955.379420486111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45955.379420486111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45955.379420486111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45955.379420486111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45955.379420486111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45955.379420486111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45955.379420486111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45955.379420486111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45955.379420486111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45955.379420486111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45955.379420486111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45955.379420486111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45955.379420486111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45955.379420486111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45955.379420486111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45955.379420486111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45955.379420486111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45955.379420486111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45955.379420486111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45955.379420486111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45955.379420486111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45955.379420486111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45955.379420486111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45955.379420486111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45955.379420486111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45955.379420486111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45955.379420486111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45955.379420486111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45955.379420486111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45955.379420486111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45955.379420486111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45955.379420486111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45955.379420486111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45955.379420486111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45955.379420486111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45955.379420486111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45955.379420486111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45955.379420486111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45955.379420486111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45955.379420486111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45955.379420486111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45955.379420486111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45955.379420486111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45955.379420486111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45955.379420486111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45955.379420486111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45955.379420486111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45955.379420486111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45955.379420486111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45955.379420486111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45955.379420486111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45955.379420486111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45955.379420486111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45955.379420486111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45955.379420486111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45955.379420486111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45955.379420486111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45955.379420486111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45955.379420486111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45955.379420486111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45955.379420486111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45955.379420486111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45955.379420486111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45955.379420486111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45955.379420486111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45955.379420486111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45955.379420486111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45955.379420486111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45955.379420486111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45955.379420486111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45955.379420486111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45955.379420486111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45955.379420486111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45955.379420486111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45955.379420486111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45955.379420486111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45955.379420486111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45955.379420486111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45955.379420486111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45955.379420486111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45955.379420486111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45955.379420486111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45955.379420486111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45955.379420486111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45955.379420486111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45955.379420486111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45955.379420486111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45955.379420486111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45955.379420486111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45955.379420486111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45955.379420486111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45955.379420486111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45955.379420486111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45955.379420486111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45955.379420486111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45955.379420486111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45955.379420486111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45955.379420486111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45955.379420486111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45955.379420486111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45955.379420486111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45955.379420486111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45955.379420486111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45955.379420486111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45955.379420486111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45955.379420486111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45955.379420486111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45955.379420486111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45955.379420486111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45955.379420486111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45955.379420486111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45955.379420486111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45955.379420486111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45955.379420486111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45955.379420486111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45955.379420486111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45955.379420486111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45955.379420486111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45955.379420486111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45955.379420486111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45955.379420486111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45955.379420486111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45955.379420486111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45955.379420486111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45955.379420486111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45955.379420486111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45955.379420486111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45955.379420486111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45955.379420486111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45955.379420486111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45955.379420486111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45955.379420486111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45955.379420486111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45955.379420486111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45955.379420486111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45955.379420486111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45955.379420486111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45955.379420486111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45955.379420486111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45955.379420486111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45955.379420486111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45955.379420486111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45955.379420486111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45955.379420486111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45955.379420486111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45955.379420486111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45955.379420486111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45955.379420486111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45955.379420486111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45955.379420486111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45955.379420486111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45955.379420486111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45955.379420486111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45955.379420486111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45955.379420486111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45955.379420486111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45955.379420486111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45955.379420486111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45955.379420486111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45955.379420486111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45955.379420486111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45955.379420486111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45955.379420486111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45955.379420486111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45955.379420486111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45955.379420486111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45955.379420486111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45955.379420486111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45955.379420486111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45955.379420486111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45955.379420486111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45955.379420486111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45955.379420486111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45955.379420486111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45955.379420486111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45955.379420486111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45955.379420486111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45955.379420486111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45955.379420486111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45955.379420486111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45955.379420486111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45955.379420486111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45955.379420486111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45955.379420486111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45955.379420486111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45955.379420486111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45955.379420486111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45955.379420486111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45955.379420486111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45955.379420486111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45955.379420486111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45955.379420486111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45955.379420486111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45955.379420486111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45955.379420486111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45955.379420486111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45955.379420486111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45955.379420486111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45955.379420486111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45955.379420486111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45955.379420486111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45955.379420486111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45955.379420486111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45955.379420486111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45955.379420486111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45955.379420486111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45955.379420486111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45955.379420486111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45955.379420486111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45955.379420486111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45955.379420486111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45955.379420486111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45955.379420486111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45955.379420486111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45955.379420486111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45955.379420486111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45955.379420486111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45955.379420486111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45955.379420486111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45955.379420486111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45955.379420486111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45955.379420486111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45955.379420486111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45955.379420486111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45955.379420486111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45955.379420486111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45955.379420486111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45955.379420486111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45955.379420486111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45955.379420486111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45955.379420486111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45955.379420486111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45955.379420486111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45955.379420486111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45955.379420486111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45955.379420486111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45955.379420486111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45955.379420486111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45955.379420486111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45955.379420486111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45955.379420486111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45955.379420486111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45955.379420486111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45955.379420486111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45955.379420486111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45955.379420486111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45955.379420486111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45955.379420486111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45955.379420486111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45955.379420486111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45955.379420486111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45955.379420486111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45955.379420486111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45955.379420486111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45955.379420486111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45955.379420486111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45955.379420486111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45955.379420486111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45955.379420486111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45955.379420486111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45955.379420486111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45955.379420486111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45955.379420486111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45955.379420486111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45955.379420486111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45955.379420486111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45955.379420486111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45955.379420486111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45955.379420486111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45955.379420486111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45955.379420486111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45955.379420486111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45955.379420486111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45955.379420486111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45955.379420486111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45955.379420486111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45955.379420486111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45955.379420486111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45955.379420486111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45955.379420486111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45955.379420486111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45955.379420486111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45955.379420486111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45955.379420486111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45955.379420486111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45955.379420486111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45955.379420486111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45955.379420486111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45955.379420486111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45955.379420486111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45955.379420486111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45955.379420486111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45955.379420486111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45955.379420486111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45955.379420486111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45955.379420486111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45955.379420486111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45955.379420486111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45955.379420486111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45955.379420486111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45955.379420486111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45955.379420486111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45955.379420486111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45955.379420486111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45955.379420486111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45955.379420486111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45955.379420486111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45955.379420486111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45955.379420486111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45955.379420486111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45955.379420486111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45955.379420486111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45955.379420486111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45955.379420486111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45955.379420486111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45955.379420486111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45955.379420486111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45955.379420486111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45955.379420486111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45955.379420486111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45955.379420486111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45955.379420486111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45955.379420486111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45955.379420486111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45955.379420486111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45955.379420486111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45955.379420486111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45955.379420486111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45955.379420486111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45955.379420486111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45955.379420486111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45955.379420486111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45955.379420486111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45955.379420486111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45955.379420486111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45955.379420486111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45955.379420486111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45955.379420486111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45955.379420486111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45955.379420486111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45955.379420486111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45955.379420486111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45955.379420486111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45955.379420486111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45955.379420486111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45955.379420486111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45955.379420486111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45955.379420486111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45955.379420486111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45955.379420486111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45955.379420486111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45955.379420486111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45955.379420486111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45955.379420486111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45955.379420486111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45955.379420486111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45955.379420486111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45955.379420486111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45955.379420486111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45955.379420486111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45955.379420486111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45955.379420486111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45955.379420486111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45955.379420486111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45955.379420486111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45955.379420486111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45955.379420486111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45955.379420486111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45955.379420486111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45955.379420486111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45955.379420486111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45955.379420486111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45955.379420486111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45955.379420486111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45955.379420486111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45955.379420486111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45955.379420486111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45955.379420486111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45955.379420486111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45955.379420486111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45955.379420486111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45955.379420486111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45955.379420486111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45955.379420486111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45955.379420486111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45955.379420486111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45955.379420486111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45955.379420486111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45955.379420486111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45955.379420486111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45955.379420486111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45955.379420486111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45955.379420486111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45955.379420486111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45955.379420486111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45955.379420486111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45955.379420486111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45955.379420486111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45955.379420486111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45955.379420486111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45955.379420486111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45955.379420486111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45955.379420486111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45955.379420486111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45955.379420486111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45955.379420486111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45955.379420486111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45955.379420486111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45955.379420486111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45955.379420486111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45955.379420486111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45955.379420486111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45955.379420486111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45955.379420486111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45955.379420486111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45955.379420486111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45955.379420486111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45955.379420486111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45955.379420486111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45955.379420486111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45955.379420486111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45955.379420486111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45955.379420486111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45955.379420486111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45955.379420486111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45955.379420486111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45955.379420486111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45955.379420486111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45955.379420486111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45955.379420486111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45955.379420486111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45955.379420486111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45955.379420486111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45955.379420486111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45955.379420486111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45955.379420486111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45955.379420486111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45955.379420486111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45955.379420486111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45955.379420486111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45955.379420486111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45955.379420486111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45955.379420486111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45955.379420486111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45955.379420486111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45955.379420486111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45955.379420486111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45955.379420486111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45955.379420486111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45955.379420486111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45955.379420486111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45955.379420486111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45955.379420486111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45955.379420486111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45955.379420486111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45955.379420486111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45955.379420486111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45955.379420486111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45955.379420486111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45955.379420486111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45955.379420486111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45955.379420486111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45955.379420486111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45955.379420486111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45955.379420486111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45955.379420486111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45955.379420486111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45955.379420486111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45955.379420486111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45955.379420486111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45955.379420486111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45955.379420486111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45955.379420486111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45955.379420486111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45955.379420486111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45955.379420486111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45955.379420486111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45955.379420486111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45955.379420486111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45955.379420486111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45955.379420486111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45955.379420486111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45955.379420486111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45955.379420486111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45955.379420486111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45955.379420486111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45955.379420486111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45955.379420486111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45955.379420486111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45955.379420486111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45955.379420486111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45955.379420486111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45955.379420486111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45955.379420486111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45955.379420486111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45955.379420486111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45955.379420486111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45955.379420486111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45955.379420486111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45955.379420486111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45955.379420486111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45955.379420486111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45955.379420486111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45955.379420486111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45955.379420486111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45955.379420486111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45955.379420486111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45955.379420486111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45955.379420486111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45955.379420486111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45955.379420486111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45955.379420486111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45955.379420486111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45955.379420486111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45955.379420486111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45955.379420486111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45955.379420486111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45955.379420486111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45955.379420486111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45955.379420486111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45955.379420486111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45955.379420486111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45955.379420486111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45955.379420486111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45955.379420486111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45955.379420486111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45955.379420486111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45955.379420486111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45955.379420486111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45955.379420486111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45955.379420486111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45955.379420486111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45955.379420486111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45955.379420486111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45955.379420486111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45955.379420486111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45955.379420486111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45955.379420486111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45955.379420486111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45955.379420486111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45955.379420486111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45955.379420486111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45955.379420486111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45955.379420486111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45955.379420486111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45955.379420486111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45955.379420486111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45955.379420486111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45955.379420486111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45955.379420486111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45955.379420486111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45955.379420486111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45955.379420486111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45955.379420486111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45955.379420486111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45955.379420486111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45955.379420486111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45955.379420486111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45955.379420486111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45955.379420486111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45955.379420486111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45955.379420486111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45955.379420486111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45955.379420486111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45955.379420486111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45955.379420486111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45955.379420486111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45955.379420486111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45955.379420486111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45955.379420486111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45955.379420486111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45955.379420486111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45955.379420486111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45955.379420486111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45955.379420486111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45955.379420486111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45955.379420486111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45955.379420486111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45955.379420486111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45955.379420486111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45955.379420486111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45955.379420486111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45955.379420486111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45955.379420486111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45955.379420486111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45955.379420486111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45955.379420486111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45955.379420486111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45955.379420486111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45955.379420486111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45955.379420486111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45955.379420486111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45955.379420486111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45955.379420486111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45955.379420486111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45955.379420486111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45955.379420486111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45955.379420486111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45955.379420486111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45955.379420486111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45955.379420486111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45955.379420486111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45955.379420486111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45955.379420486111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45955.379420486111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45955.379420486111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45955.379420486111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45955.379420486111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45955.379420486111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45955.379420486111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45955.379420486111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45955.379420486111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45955.379420486111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45955.379420486111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45955.379420486111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45955.379420486111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45955.379420486111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45955.379420486111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45955.379420486111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45955.379420486111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45955.379420486111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45955.379420486111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45955.379420486111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45955.379420486111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45955.379420486111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45955.379420486111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45955.379420486111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45955.379420486111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45955.379420486111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45955.379420486111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45955.379420486111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45955.379420486111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45955.379420486111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45955.379420486111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45955.379420486111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45955.379420486111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45955.379420486111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45955.379420486111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45955.379420486111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45955.379420486111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45955.379420486111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45955.379420486111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45955.379420486111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45955.379420486111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45955.379420486111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45955.379420486111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45955.379420486111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45955.379420486111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251.89870277777663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1.7446982638866757</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3</v>
      </c>
      <c r="D4" s="94" t="s">
        <v>39094</v>
      </c>
      <c r="E4" s="99" t="s">
        <v>38998</v>
      </c>
      <c r="F4" s="124">
        <v>45955.321527777778</v>
      </c>
      <c r="G4" s="125">
        <f ca="1">IFERROR(NOW()-F4,"")</f>
        <v>5.789270833338378E-2</v>
      </c>
      <c r="H4" s="124">
        <v>45955.313344907408</v>
      </c>
      <c r="I4" s="120" t="str">
        <f>IFERROR(VLOOKUP(D4,DB!A:F,6,0),"")</f>
        <v>SCECO</v>
      </c>
      <c r="J4" s="120" t="str">
        <f>IFERROR(VLOOKUP(D4,DB!A:G,7,0),"")</f>
        <v>Dead+Dead</v>
      </c>
      <c r="K4" s="126" t="s">
        <v>39095</v>
      </c>
      <c r="L4" s="122" t="str">
        <f>IFERROR(VLOOKUP(D4,DB!A:I,9,0),"")</f>
        <v>Latis</v>
      </c>
    </row>
    <row r="5" spans="1:16" ht="15" customHeight="1">
      <c r="A5" s="120" t="s">
        <v>39096</v>
      </c>
      <c r="B5" s="120" t="str">
        <f>IFERROR(VLOOKUP(D5,DB!A:K,11,0),"")</f>
        <v>R4</v>
      </c>
      <c r="C5" s="121">
        <v>1</v>
      </c>
      <c r="D5" s="122" t="s">
        <v>36884</v>
      </c>
      <c r="E5" s="99" t="s">
        <v>38998</v>
      </c>
      <c r="F5" s="124">
        <v>45955.337500000001</v>
      </c>
      <c r="G5" s="125">
        <f ca="1">IFERROR(NOW()-F5,"")</f>
        <v>4.1920486110029742E-2</v>
      </c>
      <c r="H5" s="124">
        <v>45955.332187499997</v>
      </c>
      <c r="I5" s="120" t="str">
        <f>IFERROR(VLOOKUP(D5,DB!A:F,6,0),"")</f>
        <v>SCECO</v>
      </c>
      <c r="J5" s="120" t="str">
        <f>IFERROR(VLOOKUP(D5,DB!A:G,7,0),"")</f>
        <v>Dead</v>
      </c>
      <c r="K5" s="126" t="s">
        <v>39097</v>
      </c>
      <c r="L5" s="122" t="str">
        <f>IFERROR(VLOOKUP(D5,DB!A:I,9,0),"")</f>
        <v>Latis</v>
      </c>
    </row>
    <row r="6" spans="1:16" ht="15" customHeight="1">
      <c r="A6" s="120"/>
      <c r="B6" s="120" t="str">
        <f>IFERROR(VLOOKUP(D6,DB!A:K,11,0),"")</f>
        <v/>
      </c>
      <c r="C6" s="121"/>
      <c r="D6" s="122"/>
      <c r="E6" s="99"/>
      <c r="F6" s="124"/>
      <c r="G6" s="125">
        <f ca="1">IFERROR(NOW()-F6,"")</f>
        <v>45955.379420486111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45955.379420486111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45955.379420486111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45955.379420486111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45955.379420486111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45955.379420486111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45955.379420486111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45955.379420486111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45955.379420486111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45955.379420486111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45955.379420486111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45955.379420486111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45955.379420486111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45955.379420486111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45955.379420486111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45955.379420486111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45955.379420486111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45955.379420486111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45955.379420486111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45955.379420486111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45955.379420486111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45955.379420486111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45955.379420486111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45955.379420486111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45955.379420486111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45955.379420486111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45955.379420486111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45955.379420486111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45955.379420486111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45955.379420486111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45955.379420486111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45955.379420486111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45955.379420486111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45955.379420486111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45955.379420486111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45955.379420486111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45955.379420486111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45955.379420486111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45955.379420486111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45955.379420486111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45955.379420486111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45955.379420486111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45955.379420486111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45955.379420486111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45955.379420486111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45955.379420486111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45955.379420486111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45955.379420486111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45955.379420486111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45955.379420486111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45955.379420486111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45955.379420486111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45955.379420486111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45955.379420486111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45955.379420486111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45955.379420486111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45955.379420486111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45955.379420486111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45955.379420486111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45955.379420486111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45955.379420486111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45955.379420486111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45955.379420486111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45955.379420486111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45955.379420486111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45955.379420486111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45955.379420486111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45955.379420486111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45955.379420486111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45955.379420486111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45955.379420486111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45955.379420486111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45955.379420486111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45955.379420486111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45955.379420486111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45955.379420486111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45955.379420486111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45955.379420486111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45955.379420486111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45955.379420486111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45955.379420486111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45955.379420486111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45955.379420486111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45955.379420486111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45955.379420486111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45955.379420486111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45955.379420486111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45955.379420486111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45955.379420486111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45955.379420486111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45955.379420486111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45955.379420486111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45955.379420486111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45955.379420486111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45955.379420486111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45955.379420486111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45955.379420486111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45955.379420486111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45955.379420486111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45955.379420486111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45955.379420486111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45955.379420486111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45955.379420486111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45955.379420486111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45955.379420486111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45955.379420486111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45955.379420486111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45955.379420486111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45955.379420486111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45955.379420486111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45955.379420486111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45955.379420486111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45955.379420486111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45955.379420486111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45955.379420486111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45955.379420486111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45955.379420486111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45955.379420486111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45955.379420486111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45955.379420486111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45955.379420486111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45955.379420486111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45955.379420486111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45955.379420486111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45955.379420486111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45955.379420486111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45955.379420486111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45955.379420486111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45955.379420486111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45955.379420486111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45955.379420486111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45955.379420486111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45955.379420486111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45955.379420486111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45955.379420486111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45955.379420486111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45955.379420486111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45955.379420486111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45955.379420486111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45955.379420486111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45955.379420486111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45955.379420486111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45955.379420486111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45955.379420486111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45955.379420486111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45955.379420486111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45955.379420486111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45955.379420486111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45955.379420486111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45955.379420486111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45955.379420486111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45955.379420486111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45955.379420486111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45955.379420486111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45955.379420486111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45955.379420486111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45955.379420486111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45955.379420486111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45955.379420486111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45955.379420486111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45955.379420486111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45955.379420486111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45955.379420486111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45955.379420486111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45955.379420486111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45955.379420486111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45955.379420486111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45955.379420486111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45955.379420486111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45955.379420486111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45955.379420486111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45955.379420486111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45955.379420486111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45955.379420486111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45955.379420486111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45955.379420486111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45955.379420486111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45955.379420486111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45955.379420486111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45955.379420486111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45955.379420486111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45955.379420486111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45955.379420486111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45955.379420486111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45955.379420486111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45955.379420486111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45955.379420486111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45955.379420486111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45955.379420486111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45955.379420486111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45955.379420486111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45955.379420486111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45955.379420486111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45955.379420486111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45955.379420486111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45955.379420486111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45955.379420486111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45955.379420486111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45955.379420486111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45955.379420486111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45955.379420486111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45955.379420486111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45955.379420486111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45955.379420486111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45955.379420486111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45955.379420486111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45955.379420486111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45955.379420486111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45955.379420486111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45955.379420486111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45955.379420486111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45955.379420486111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45955.379420486111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45955.379420486111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45955.379420486111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45955.379420486111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45955.379420486111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45955.379420486111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45955.379420486111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45955.379420486111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45955.379420486111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45955.379420486111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45955.379420486111</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45955.379420486111</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13" sqref="D1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63.547360185184516</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39081</v>
      </c>
      <c r="F3" s="38">
        <v>45926.188877314817</v>
      </c>
      <c r="G3" s="145">
        <f t="shared" ref="G3" ca="1" si="0">IFERROR(NOW()-F3,"")</f>
        <v>29.190543055556191</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39081</v>
      </c>
      <c r="F4" s="154">
        <v>45948.661111111112</v>
      </c>
      <c r="G4" s="155">
        <f ca="1">IFERROR(NOW()-F4,"")</f>
        <v>6.7183092592604226</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0.92977916666859528</v>
      </c>
      <c r="H5" s="154">
        <v>45954.369560185187</v>
      </c>
      <c r="I5" s="153" t="str">
        <f>IFERROR(VLOOKUP(D5,DB!A:F,6,0),"")</f>
        <v>SCECO</v>
      </c>
      <c r="J5" s="153" t="str">
        <f>IFERROR(VLOOKUP(D5,DB!A:G,7,0),"")</f>
        <v>Good</v>
      </c>
      <c r="K5" s="153" t="s">
        <v>39105</v>
      </c>
      <c r="L5" s="153" t="str">
        <f>IFERROR(VLOOKUP(D5,DB!A:I,9,0),"")</f>
        <v>Latis</v>
      </c>
    </row>
    <row r="6" spans="1:13" ht="15">
      <c r="A6" s="153" t="s">
        <v>39106</v>
      </c>
      <c r="B6" s="153" t="str">
        <f>IFERROR(VLOOKUP(D6,DB!A:K,11,0),"")</f>
        <v>R5</v>
      </c>
      <c r="C6" s="153">
        <v>1</v>
      </c>
      <c r="D6" s="153" t="s">
        <v>34820</v>
      </c>
      <c r="E6" s="153" t="s">
        <v>38998</v>
      </c>
      <c r="F6" s="154">
        <v>45955.368032407408</v>
      </c>
      <c r="G6" s="155">
        <f ca="1">IFERROR(NOW()-F6,"")</f>
        <v>1.1387962964363396E-2</v>
      </c>
      <c r="H6" s="154">
        <v>45955.332615740743</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45955.379420370373</v>
      </c>
      <c r="H7" s="154"/>
      <c r="I7" s="153" t="str">
        <f>IFERROR(VLOOKUP(D7,DB!A:F,6,0),"")</f>
        <v/>
      </c>
      <c r="J7" s="153" t="str">
        <f>IFERROR(VLOOKUP(D7,DB!A:G,7,0),"")</f>
        <v/>
      </c>
      <c r="K7" s="153"/>
      <c r="L7" s="153" t="str">
        <f>IFERROR(VLOOKUP(D7,DB!A:I,9,0),"")</f>
        <v/>
      </c>
    </row>
    <row r="8" spans="1:13" ht="15">
      <c r="A8" s="153"/>
      <c r="B8" s="153" t="str">
        <f>IFERROR(VLOOKUP(D8,DB!A:K,11,0),"")</f>
        <v/>
      </c>
      <c r="C8" s="153"/>
      <c r="D8" s="162"/>
      <c r="E8" s="153"/>
      <c r="F8" s="154"/>
      <c r="G8" s="155">
        <f ca="1">IFERROR(NOW()-F8,"")</f>
        <v>45955.379420370373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45955.379420370373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45955.379420370373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45955.379420370373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45955.379420370373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45955.379420370373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45955.379420370373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45955.379420370373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45955.379420370373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45955.379420370373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45955.379420370373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45955.379420370373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45955.379420370373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45955.379420370373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45955.379420370373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45955.379420370373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45955.379420370373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45955.379420370373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45955.379420370373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45955.379420370373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45955.379420370373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45955.379420370373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45955.379420370373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45955.379420370373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45955.379420370373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45955.379420370373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45955.379420370373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45955.379420370373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45955.379420370373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45955.379420370373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45955.379420370373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45955.379420370373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45955.379420370373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45955.379420370373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45955.379420370373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45955.379420370373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45955.379420370373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45955.379420370373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45955.379420370373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45955.379420370373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45955.379420370373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45955.379420370373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45955.379420370373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45955.379420370373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45955.379420370373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45955.379420370373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45955.379420370373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45955.379420370373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45955.379420370373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45955.379420370373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45955.379420370373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45955.379420370373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45955.379420370373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45955.379420370373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45955.379420370373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45955.379420370373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45955.379420370373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45955.379420370373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45955.379420370373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45955.379420370373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45955.379420370373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45955.379420370373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45955.379420370373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45955.379420370373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45955.379420370373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45955.379420370373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45955.379420370373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45955.379420370373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45955.379420370373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45955.379420370373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45955.379420370373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45955.379420370373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45955.379420370373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45955.379420370373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45955.379420370373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45955.379420370373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45955.379420370373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45955.379420370373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45955.379420370373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45955.379420370373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45955.379420370373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45955.379420370373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45955.379420370373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45955.379420370373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45955.379420370373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45955.379420370373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45955.379420370373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45955.379420370373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45955.379420370373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45955.379420370373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45955.379420370373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45955.379420370373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45955.379420370373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45955.379420370373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45955.379420370373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45955.379420370373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45955.379420370373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45955.379420370373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45955.379420370373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45955.379420370373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45955.379420370373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45955.379420370373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45955.379420370373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45955.379420370373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45955.379420370373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45955.379420370373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45955.379420370373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45955.379420370373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45955.379420370373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45955.379420370373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45955.379420370373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45955.379420370373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45955.379420370373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45955.379420370373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45955.379420370373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45955.379420370373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45955.379420370373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45955.379420370373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45955.379420370373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45955.379420370373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45955.379420370373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45955.379420370373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45955.379420370373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45955.379420370373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45955.379420370373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45955.379420370373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45955.379420370373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45955.379420370373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45955.379420370373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45955.379420370373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45955.379420370373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45955.379420370373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45955.379420370373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45955.379420370373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45955.379420370373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45955.379420370373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45955.379420370373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45955.379420370373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45955.379420370373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45955.379420370373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45955.379420370373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45955.379420370373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45955.379420370373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45955.379420370373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45955.379420370373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45955.379420370373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45955.379420370373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45955.379420370373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45955.379420370373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45955.379420370373</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45955.379420370373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45955.379420370373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45955.379420370373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45955.379420370373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45955.379420370373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45955.379420370373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45955.379420370373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45955.379420370373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45955.379420370373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45955.379420370373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45955.379420370373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45955.379420370373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45955.379420370373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45955.379420370373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45955.379420370373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45955.379420370373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45955.379420370373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45955.379420370373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45955.379420370373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45955.379420370373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45955.379420370373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45955.379420370373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45955.379420370373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45955.379420370373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45955.379420370373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45955.379420370373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45955.379420370373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45955.379420370373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45955.379420370373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45955.379420370373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45955.379420370373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45955.379420370373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45955.379420370373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45955.379420370373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45955.379420370373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45955.379420370373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45955.379420370373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45955.379420370373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45955.379420370373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45955.379420370373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45955.379420370373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45955.379420370373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45955.379420370373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45955.379420370373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45955.379420370373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45955.379420370373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45955.379420370373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45955.379420370373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45955.379420370373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45955.379420370373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45955.379420370373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45955.379420370373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45955.379420370373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45955.379420370373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45955.379420370373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45955.379420370373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45955.379420370373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45955.379420370373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45955.379420370373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45955.379420370373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45955.379420370373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45955.379420370373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45955.379420370373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45955.379420370373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45955.379420370373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45955.379420370373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45955.379420370373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45955.379420370373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45955.379420370373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45955.379420370373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45955.379420370373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45955.379420370373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45955.379420370373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45955.379420370373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45955.379420370373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45955.379420370373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45955.379420370373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45955.379420370373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45955.379420370373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45955.379420370373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45955.379420370373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45955.379420370373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45955.379420370373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45955.379420370373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45955.379420370373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45955.379420370373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45955.379420370373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45955.379420370373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45955.379420370373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45955.379420370373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45955.379420370373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45955.379420370373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45955.379420370373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45955.379420370373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45955.379420370373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45955.379420370373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45955.379420370373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45955.379420370373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45955.379420370373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45955.379420370373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45955.379420370373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45955.379420370373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45955.379420370373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45955.379420370373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45955.379420370373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45955.379420370373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45955.379420370373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45955.379420370373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45955.379420370373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45955.379420370373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45955.379420370373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45955.379420370373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45955.379420370373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45955.379420370373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45955.379420370373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45955.379420370373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45955.379420370373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45955.379420370373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45955.379420370373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45955.379420370373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45955.379420370373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45955.379420370373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45955.379420370373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45955.379420370373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45955.379420370373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45955.379420370373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45955.379420370373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45955.379420370373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45955.379420370373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45955.379420370373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45955.379420370373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45955.379420370373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45955.379420370373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45955.379420370373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45955.379420370373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45955.379420370373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45955.379420370373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45955.379420370373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45955.379420370373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45955.379420370373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45955.379420370373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45955.379420370373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45955.379420370373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45955.379420370373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45955.379420370373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45955.379420370373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45955.379420370373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45955.379420370373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45955.379420370373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45955.379420370373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45955.379420370373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45955.379420370373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45955.379420370373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45955.379420370373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45955.379420370373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45955.379420370373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45955.379420370373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45955.379420370373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45955.379420370373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45955.379420370373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45955.379420370373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45955.379420370373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45955.379420370373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45955.379420370373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45955.379420370373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45955.379420370373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45955.379420370373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45955.379420370373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45955.379420370373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45955.379420370373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45955.379420370373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45955.379420370373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45955.379420370373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45955.379420370373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45955.379420370373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45955.379420370373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45955.379420370373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45955.379420370373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45955.379420370373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45955.379420370373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45955.379420370373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45955.379420370373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45955.379420370373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45955.379420370373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45955.379420370373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45955.379420370373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45955.379420370373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45955.379420370373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45955.379420370373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45955.379420370373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45955.379420370373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45955.379420370373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45955.379420370373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45955.379420370373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45955.379420370373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45955.379420370373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45955.379420370373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45955.379420370373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45955.379420370373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45955.379420370373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45955.379420370373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45955.379420370373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45955.379420370373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45955.379420370373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45955.379420370373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45955.379420370373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45955.379420370373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45955.379420370373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45955.379420370373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45955.379420370373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45955.379420370373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45955.379420370373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45955.379420370373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45955.379420370373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45955.379420370373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45955.379420370373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45955.379420370373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45955.379420370373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45955.379420370373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45955.379420370373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45955.379420370373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45955.379420370373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45955.379420370373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45955.379420370373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45955.379420370373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45955.379420370373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45955.379420370373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45955.379420370373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45955.379420370373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45955.379420370373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45955.379420370373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45955.379420370373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45955.379420370373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45955.379420370373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45955.379420370373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45955.379420370373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45955.379420370373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45955.379420370373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45955.379420370373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45955.379420370373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45955.379420370373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45955.379420370373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45955.379420370373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45955.379420370373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45955.379420370373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45955.379420370373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45955.379420370373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45955.379420370373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45955.379420370373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45955.379420370373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45955.379420370373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45955.379420370373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45955.379420370373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45955.379420370373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45955.379420370373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45955.379420370373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45955.379420370373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45955.379420370373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45955.379420370373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45955.379420370373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45955.379420370373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45955.379420370373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45955.379420370373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45955.379420370373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45955.379420370373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45955.379420370373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45955.379420370373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45955.379420370373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45955.379420370373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45955.379420370373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45955.379420370373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45955.379420370373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45955.379420370373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45955.379420370373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45955.379420370373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45955.379420370373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45955.379420370373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45955.379420370373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45955.379420370373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45955.379420370373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45955.379420370373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45955.379420370373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45955.379420370373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45955.379420370373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45955.379420370373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45955.379420370373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45955.379420370373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45955.379420370373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45955.379420370373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45955.379420370373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45955.379420370373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45955.379420370373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45955.379420370373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45955.379420370373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45955.379420370373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45955.379420370373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45955.379420370373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45955.379420370373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45955.379420370373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45955.379420370373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45955.379420370373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45955.379420370373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45955.379420370373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45955.379420370373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45955.379420370373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45955.379420370373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45955.379420370373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45955.379420370373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45955.379420370373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45955.379420370373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45955.379420370373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45955.379420370373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45955.379420370373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45955.379420370373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45955.379420370373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45955.379420370373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45955.379420370373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45955.379420370373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45955.379420370373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45955.379420370373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45955.379420370373</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3</v>
      </c>
      <c r="D2" s="104" t="s">
        <v>34505</v>
      </c>
      <c r="E2" s="107" t="s">
        <v>38998</v>
      </c>
      <c r="F2" s="108">
        <v>45955.327187499999</v>
      </c>
      <c r="G2" s="77">
        <f ca="1">IFERROR(NOW()-F2,"-")</f>
        <v>5.223287037370028E-2</v>
      </c>
      <c r="H2" s="108">
        <v>45955.300671296296</v>
      </c>
      <c r="I2" s="104" t="str">
        <f>IFERROR(VLOOKUP(D2,DB!A:F,6,0),"")</f>
        <v>SCECO</v>
      </c>
      <c r="J2" s="103" t="str">
        <f>IFERROR(VLOOKUP(D2,DB!A:G,7,0),"")</f>
        <v>Dead</v>
      </c>
      <c r="K2" s="109" t="s">
        <v>39109</v>
      </c>
      <c r="L2" s="110" t="str">
        <f>IFERROR(VLOOKUP(D2,DB!A:I,9,0),"")</f>
        <v>Latis</v>
      </c>
    </row>
    <row r="3" spans="1:16383" ht="31.5" customHeight="1">
      <c r="A3" s="105"/>
      <c r="B3" s="104" t="str">
        <f>IFERROR(VLOOKUP(D3,DB!A:K,11,0),"")</f>
        <v/>
      </c>
      <c r="C3" s="106"/>
      <c r="D3" s="104"/>
      <c r="E3" s="107"/>
      <c r="F3" s="108"/>
      <c r="G3" s="77">
        <f ca="1">IFERROR(NOW()-F3,"-")</f>
        <v>45955.379420370373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45955.379420370373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45955.379420370373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45955.379420370373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45955.379420370373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45955.379420370373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45955.379420370373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45955.379420370373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45955.379420370373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45955.379420370373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45955.379420370373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45955.379420370373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45955.379420370373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45955.379420370373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45955.379420370373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45955.379420370373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45955.379420370373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45955.379420370373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45955.379420370373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45955.379420370373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45955.379420370373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45955.379420370373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45955.379420370373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45955.379420370373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45955.379420370373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45955.379420370373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45955.379420370373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45955.379420370373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45955.379420370373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45955.379420370373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45955.379420370373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45955.379420370373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45955.379420370373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45955.379420370373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45955.379420370373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45955.379420370373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45955.379420370373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45955.379420370373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45955.379420370373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45955.379420370373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45955.379420370373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45955.379420370373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45955.379420370373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45955.379420370373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45955.379420370373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45955.379420370373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45955.379420370373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45955.379420370373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45955.379420370373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45955.379420370373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45955.379420370373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45955.379420370373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45955.379420370373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45955.379420370373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45955.379420370373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45955.379420370373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45955.379420370373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45955.379420370373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45955.379420370373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45955.379420370373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45955.379420370373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45955.379420370373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45955.379420370373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45955.379420370373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45955.379420370373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45955.379420370373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45955.379420370373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45955.379420370373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45955.379420370373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45955.379420370373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45955.379420370373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45955.379420370373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45955.379420370373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45955.379420370373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45955.379420370373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45955.379420370373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45955.379420370373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45955.379420370373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45955.379420370373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45955.379420370373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45955.379420370373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45955.379420370373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45955.379420370373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45955.379420370373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45955.379420370373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45955.379420370373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45955.379420370373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45955.379420370373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45955.379420370373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45955.379420370373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45955.379420370373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45955.379420370373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45955.379420370373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45955.379420370373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45955.379420370373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45955.379420370373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45955.379420370373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45955.379420370373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45955.379420370373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45955.379420370373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45955.379420370373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45955.379420370373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45955.379420370373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45955.379420370373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45955.379420370373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45955.379420370373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45955.379420370373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45955.379420370373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45955.379420370373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45955.379420370373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45955.379420370373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45955.379420370373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45955.379420370373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45955.379420370373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45955.379420370373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45955.379420370373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45955.379420370373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45955.379420370373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45955.379420370373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45955.379420370373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45955.379420370373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45955.379420370373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45955.379420370373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45955.379420370373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45955.379420370373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45955.379420370373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45955.379420370373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45955.379420370373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45955.379420370373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45955.379420370373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45955.379420370373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45955.379420370373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45955.379420370373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45955.379420370373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45955.379420370373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45955.379420370373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45955.379420370373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45955.379420370373</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2025-10-25T06:08:21Z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