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73" documentId="120_S{2AC9BD13-BADA-5192-A53E-5A8FF88502F6}" xr6:coauthVersionLast="47" xr6:coauthVersionMax="47" xr10:uidLastSave="{F70C4086-59F0-4BF8-8498-5BA6DD4977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<sst xmlns="http://schemas.openxmlformats.org/spreadsheetml/2006/main" count="180295" uniqueCount="39133">
  <si>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</si>
  <si>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</si>
  <si>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</si>
  <si>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</si>
  <si>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</si>
  <si>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</si>
  <si>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</si>
  <si>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</si>
  <si>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</si>
  <si>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</si>
  <si>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</si>
  <si>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</si>
  <si>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</si>
  <si>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</si>
  <si>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</si>
  <si>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</si>
  <si>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</si>
  <si>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</si>
  <si>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</si>
  <si>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</si>
  <si>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</si>
  <si>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</si>
  <si>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</si>
  <si>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</si>
  <si>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</si>
  <si>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</si>
  <si>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</si>
  <si>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</si>
  <si>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</si>
  <si>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</si>
  <si>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</si>
  <si>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</si>
  <si>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</si>
  <si>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</si>
  <si>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</si>
  <si>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</si>
  <si>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</si>
  <si>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</si>
  <si>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</si>
  <si>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</si>
  <si>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</si>
  <si>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</si>
  <si>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</si>
  <si>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</si>
  <si>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</si>
  <si>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</si>
  <si>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</si>
  <si>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</si>
  <si>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</si>
  <si>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</si>
  <si>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</si>
  <si>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</si>
  <si>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</si>
  <si>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</si>
  <si>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</si>
  <si>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</si>
  <si>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</si>
  <si>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</si>
  <si>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</si>
  <si>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</si>
  <si>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</si>
  <si>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</si>
  <si>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</si>
  <si>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</si>
  <si>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</si>
  <si>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</si>
  <si>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</si>
  <si>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</si>
  <si>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</si>
  <si>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</si>
  <si>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</si>
  <si>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</si>
  <si>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</si>
  <si>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</si>
  <si>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</si>
  <si>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</si>
  <si>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</si>
  <si>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</si>
  <si>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</si>
  <si>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</si>
  <si>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</si>
  <si>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</si>
  <si>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</si>
  <si>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</si>
  <si>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</si>
  <si>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</si>
  <si>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</si>
  <si>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</si>
  <si>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</si>
  <si>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</si>
  <si>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</si>
  <si>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</si>
  <si>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</si>
  <si>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</si>
  <si>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</si>
  <si>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</si>
  <si>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</si>
  <si>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</si>
  <si>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</si>
  <si>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</si>
  <si>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</si>
  <si>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</si>
  <si>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</si>
  <si>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</si>
  <si>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</si>
  <si>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</si>
  <si>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</si>
  <si>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</si>
  <si>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</si>
  <si>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</si>
  <si>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</si>
  <si>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</si>
  <si>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</si>
  <si>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</si>
  <si>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</si>
  <si>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</si>
  <si>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</si>
  <si>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</si>
  <si>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</si>
  <si>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</si>
  <si>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</si>
  <si>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</si>
  <si>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</si>
  <si>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</si>
  <si>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</si>
  <si>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</si>
  <si>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</si>
  <si>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</si>
  <si>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</si>
  <si>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</si>
  <si>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</si>
  <si>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</si>
  <si>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</si>
  <si>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</si>
  <si>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</si>
  <si>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</si>
  <si>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</si>
  <si>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</si>
  <si>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</si>
  <si>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</si>
  <si>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</si>
  <si>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</si>
  <si>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</si>
  <si>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</si>
  <si>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</si>
  <si>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</si>
  <si>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</si>
  <si>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</si>
  <si>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</si>
  <si>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</si>
  <si>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</si>
  <si>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</si>
  <si>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</si>
  <si>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</si>
  <si>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</si>
  <si>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</si>
  <si>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</si>
  <si>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</si>
  <si>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</si>
  <si>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</si>
  <si>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</si>
  <si>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</si>
  <si>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</si>
  <si>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</si>
  <si>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</si>
  <si>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</si>
  <si>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</si>
  <si>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</si>
  <si>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</si>
  <si>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</si>
  <si>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</si>
  <si>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</si>
  <si>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</si>
  <si>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</si>
  <si>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</si>
  <si>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</si>
  <si>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</si>
  <si>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</si>
  <si>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</si>
  <si>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</si>
  <si>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</si>
  <si>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</si>
  <si>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</si>
  <si>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</si>
  <si>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</si>
  <si>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</si>
  <si>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</si>
  <si>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</si>
  <si>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</si>
  <si>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</si>
  <si>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</si>
  <si>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</si>
  <si>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</si>
  <si>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</si>
  <si>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</si>
  <si>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</si>
  <si>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</si>
  <si>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</si>
  <si>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</si>
  <si>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</si>
  <si>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</si>
  <si>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</si>
  <si>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</si>
  <si>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</si>
  <si>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</si>
  <si>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</si>
  <si>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</si>
  <si>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</si>
  <si>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</si>
  <si>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</si>
  <si>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</si>
  <si>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</si>
  <si>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</si>
  <si>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</si>
  <si>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</si>
  <si>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</si>
  <si>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</si>
  <si>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</si>
  <si>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</si>
  <si>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</si>
  <si>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</si>
  <si>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</si>
  <si>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</si>
  <si>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</si>
  <si>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</si>
  <si>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</si>
  <si>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</si>
  <si>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</si>
  <si>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</si>
  <si>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</si>
  <si>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</si>
  <si>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</si>
  <si>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</si>
  <si>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</si>
  <si>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</si>
  <si>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</si>
  <si>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</si>
  <si>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</si>
  <si>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</si>
  <si>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</si>
  <si>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</si>
  <si>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</si>
  <si>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</si>
  <si>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</si>
  <si>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</si>
  <si>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</si>
  <si>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</si>
  <si>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</si>
  <si>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</si>
  <si>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</si>
  <si>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</si>
  <si>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</si>
  <si>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</si>
  <si>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</si>
  <si>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</si>
  <si>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</si>
  <si>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</si>
  <si>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</si>
  <si>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</si>
  <si>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</si>
  <si>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</si>
  <si>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</si>
  <si>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</si>
  <si>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</si>
  <si>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</si>
  <si>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</si>
  <si>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</si>
  <si>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</si>
  <si>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</si>
  <si>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</si>
  <si>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</si>
  <si>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</si>
  <si>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</si>
  <si>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</si>
  <si>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</si>
  <si>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</si>
  <si>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</si>
  <si>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</si>
  <si>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</si>
  <si>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</si>
  <si>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</si>
  <si>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</si>
  <si>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</si>
  <si>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</si>
  <si>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</si>
  <si>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</si>
  <si>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</si>
  <si>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</si>
  <si>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</si>
  <si>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</si>
  <si>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</si>
  <si>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</si>
  <si>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</si>
  <si>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</si>
  <si>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</si>
  <si>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</si>
  <si>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</si>
  <si>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</si>
  <si>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</si>
  <si>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</si>
  <si>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</si>
  <si>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</si>
  <si>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</si>
  <si>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</si>
  <si>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</si>
  <si>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</si>
  <si>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</si>
  <si>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</si>
  <si>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</si>
  <si>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</si>
  <si>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</si>
  <si>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</si>
  <si>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</si>
  <si>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</si>
  <si>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</si>
  <si>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</si>
  <si>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</si>
  <si>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</si>
  <si>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</si>
  <si>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</si>
  <si>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</si>
  <si>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</si>
  <si>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</si>
  <si>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</si>
  <si>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</si>
  <si>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</si>
  <si>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</si>
  <si>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</si>
  <si>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</si>
  <si>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</si>
  <si>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</si>
  <si>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</si>
  <si>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</si>
  <si>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</si>
  <si>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</si>
  <si>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</si>
  <si>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</si>
  <si>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</si>
  <si>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</si>
  <si>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</si>
  <si>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</si>
  <si>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</si>
  <si>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</si>
  <si>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</si>
  <si>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</si>
  <si>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</si>
  <si>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</si>
  <si>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</si>
  <si>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</si>
  <si>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</si>
  <si>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</si>
  <si>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</si>
  <si>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</si>
  <si>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</si>
  <si>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</si>
  <si>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</si>
  <si>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</si>
  <si>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</si>
  <si>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</si>
  <si>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</si>
  <si>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</si>
  <si>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</si>
  <si>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</si>
  <si>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</si>
  <si>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</si>
  <si>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</si>
  <si>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</si>
  <si>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</si>
  <si>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</si>
  <si>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</si>
  <si>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</si>
  <si>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</si>
  <si>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</si>
  <si>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</si>
  <si>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</si>
  <si>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</si>
  <si>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</si>
  <si>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</si>
  <si>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</si>
  <si>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</si>
  <si>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</si>
  <si>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</si>
  <si>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</si>
  <si>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</si>
  <si>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</si>
  <si>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</si>
  <si>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</si>
  <si>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</si>
  <si>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</si>
  <si>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</si>
  <si>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</si>
  <si>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</si>
  <si>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</si>
  <si>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</si>
  <si>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</si>
  <si>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</si>
  <si>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</si>
  <si>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</si>
  <si>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</si>
  <si>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</si>
  <si>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</si>
  <si>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</si>
  <si>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</si>
  <si>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</si>
  <si>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</si>
  <si>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</si>
  <si>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</si>
  <si>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</si>
  <si>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</si>
  <si>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</si>
  <si>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</si>
  <si>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</si>
  <si>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</si>
  <si>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</si>
  <si>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</si>
  <si>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</si>
  <si>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</si>
  <si>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</si>
  <si>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</si>
  <si>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</si>
  <si>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</si>
  <si>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</si>
  <si>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</si>
  <si>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</si>
  <si>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</si>
  <si>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</si>
  <si>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</si>
  <si>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</si>
  <si>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</si>
  <si>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</si>
  <si>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</si>
  <si>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</si>
  <si>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</si>
  <si>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</si>
  <si>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</si>
  <si>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</si>
  <si>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</si>
  <si>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</si>
  <si>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</si>
  <si>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</si>
  <si>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</si>
  <si>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</si>
  <si>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</si>
  <si>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</si>
  <si>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</si>
  <si>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</si>
  <si>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</si>
  <si>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</si>
  <si>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</si>
  <si>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</si>
  <si>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</si>
  <si>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</si>
  <si>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</si>
  <si>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</si>
  <si>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</si>
  <si>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</si>
  <si>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</si>
  <si>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</si>
  <si>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</si>
  <si>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</si>
  <si>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</si>
  <si>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</si>
  <si>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</si>
  <si>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</si>
  <si>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</si>
  <si>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</si>
  <si>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</si>
  <si>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</si>
  <si>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</si>
  <si>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</si>
  <si>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</si>
  <si>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</si>
  <si>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</si>
  <si>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</si>
  <si>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</si>
  <si>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</si>
  <si>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</si>
  <si>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</si>
  <si>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</si>
  <si>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</si>
  <si>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</si>
  <si>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</si>
  <si>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</si>
  <si>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</si>
  <si>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</si>
  <si>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</si>
  <si>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</si>
  <si>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</si>
  <si>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</si>
  <si>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</si>
  <si>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</si>
  <si>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</si>
  <si>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</si>
  <si>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</si>
  <si>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</si>
  <si>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</si>
  <si>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</si>
  <si>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</si>
  <si>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</si>
  <si>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</si>
  <si>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</si>
  <si>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</si>
  <si>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</si>
  <si>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</si>
  <si>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</si>
  <si>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</si>
  <si>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</si>
  <si>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</si>
  <si>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</si>
  <si>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</si>
  <si>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</si>
  <si>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</si>
  <si>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</si>
  <si>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</si>
  <si>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</si>
  <si>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</si>
  <si>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</si>
  <si>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</si>
  <si>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</si>
  <si>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</si>
  <si>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</si>
  <si>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</si>
  <si>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</si>
  <si>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</si>
  <si>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</si>
  <si>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</si>
  <si>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</si>
  <si>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</si>
  <si>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</si>
  <si>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</si>
  <si>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</si>
  <si>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</si>
  <si>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</si>
  <si>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</si>
  <si>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</si>
  <si>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</si>
  <si>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</si>
  <si>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</si>
  <si>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</si>
  <si>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</si>
  <si>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</si>
  <si>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</si>
  <si>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</si>
  <si>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</si>
  <si>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</si>
  <si>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</si>
  <si>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</si>
  <si>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</si>
  <si>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</si>
  <si>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</si>
  <si>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</si>
  <si>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</si>
  <si>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</si>
  <si>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</si>
  <si>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</si>
  <si>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</si>
  <si>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</si>
  <si>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</si>
  <si>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</si>
  <si>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</si>
  <si>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</si>
  <si>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</si>
  <si>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</si>
  <si>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</si>
  <si>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</si>
  <si>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</si>
  <si>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</si>
  <si>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</si>
  <si>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</si>
  <si>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</si>
  <si>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</si>
  <si>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</si>
  <si>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</si>
  <si>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</si>
  <si>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</si>
  <si>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</si>
  <si>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</si>
  <si>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</si>
  <si>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</si>
  <si>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</si>
  <si>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</si>
  <si>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</si>
  <si>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</si>
  <si>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</si>
  <si>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</si>
  <si>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</si>
  <si>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</si>
  <si>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</si>
  <si>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</si>
  <si>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</si>
  <si>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</si>
  <si>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</si>
  <si>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</si>
  <si>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</si>
  <si>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</si>
  <si>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</si>
  <si>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</si>
  <si>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</si>
  <si>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</si>
  <si>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</si>
  <si>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</si>
  <si>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</si>
  <si>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</si>
  <si>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</si>
  <si>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</si>
  <si>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</si>
  <si>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</si>
  <si>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</si>
  <si>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</si>
  <si>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</si>
  <si>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</si>
  <si>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</si>
  <si>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</si>
  <si>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</si>
  <si>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</si>
  <si>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</si>
  <si>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</si>
  <si>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</si>
  <si>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</si>
  <si>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</si>
  <si>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</si>
  <si>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</si>
  <si>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</si>
  <si>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</si>
  <si>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</si>
  <si>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</si>
  <si>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</si>
  <si>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</si>
  <si>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</si>
  <si>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</si>
  <si>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</si>
  <si>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</si>
  <si>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</si>
  <si>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</si>
  <si>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</si>
  <si>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</si>
  <si>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</si>
  <si>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</si>
  <si>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</si>
  <si>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</si>
  <si>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</si>
  <si>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</si>
  <si>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</si>
  <si>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</si>
  <si>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</si>
  <si>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</si>
  <si>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</si>
  <si>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</si>
  <si>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</si>
  <si>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</si>
  <si>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</si>
  <si>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</si>
  <si>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</si>
  <si>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</si>
  <si>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</si>
  <si>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</si>
  <si>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</si>
  <si>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</si>
  <si>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</si>
  <si>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</si>
  <si>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</si>
  <si>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</si>
  <si>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</si>
  <si>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</si>
  <si>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</si>
  <si>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</si>
  <si>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</si>
  <si>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</si>
  <si>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</si>
  <si>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</si>
  <si>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</si>
  <si>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</si>
  <si>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</si>
  <si>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</si>
  <si>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</si>
  <si>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</si>
  <si>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</si>
  <si>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</si>
  <si>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</si>
  <si>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</si>
  <si>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</si>
  <si>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</si>
  <si>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</si>
  <si>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</si>
  <si>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</si>
  <si>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</si>
  <si>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</si>
  <si>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</si>
  <si>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</si>
  <si>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</si>
  <si>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</si>
  <si>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</si>
  <si>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</si>
  <si>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</si>
  <si>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</si>
  <si>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</si>
  <si>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</si>
  <si>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</si>
  <si>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</si>
  <si>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</si>
  <si>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</si>
  <si>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</si>
  <si>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</si>
  <si>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</si>
  <si>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</si>
  <si>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</si>
  <si>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</si>
  <si>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</si>
  <si>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</si>
  <si>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</si>
  <si>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</si>
  <si>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</si>
  <si>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</si>
  <si>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</si>
  <si>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</si>
  <si>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</si>
  <si>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</si>
  <si>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</si>
  <si>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</si>
  <si>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</si>
  <si>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</si>
  <si>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</si>
  <si>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</si>
  <si>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</si>
  <si>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</si>
  <si>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</si>
  <si>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</si>
  <si>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</si>
  <si>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</si>
  <si>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</si>
  <si>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</si>
  <si>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</si>
  <si>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</si>
  <si>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</si>
  <si>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</si>
  <si>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</si>
  <si>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</si>
  <si>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</si>
  <si>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</si>
  <si>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</si>
  <si>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</si>
  <si>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</si>
  <si>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</si>
  <si>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</si>
  <si>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</si>
  <si>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</si>
  <si>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</si>
  <si>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</si>
  <si>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</si>
  <si>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</si>
  <si>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</si>
  <si>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</si>
  <si>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</si>
  <si>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</si>
  <si>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</si>
  <si>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</si>
  <si>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</si>
  <si>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</si>
  <si>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</si>
  <si>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</si>
  <si>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</si>
  <si>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</si>
  <si>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</si>
  <si>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</si>
  <si>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</si>
  <si>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</si>
  <si>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</si>
  <si>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</si>
  <si>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</si>
  <si>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</si>
  <si>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</si>
  <si>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</si>
  <si>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</si>
  <si>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</si>
  <si>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</si>
  <si>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</si>
  <si>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</si>
  <si>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</si>
  <si>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</si>
  <si>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</si>
  <si>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</si>
  <si>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</si>
  <si>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</si>
  <si>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</si>
  <si>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</si>
  <si>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</si>
  <si>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</si>
  <si>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</si>
  <si>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</si>
  <si>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</si>
  <si>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</si>
  <si>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</si>
  <si>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</si>
  <si>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</si>
  <si>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</si>
  <si>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</si>
  <si>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</si>
  <si>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</si>
  <si>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</si>
  <si>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</si>
  <si>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</si>
  <si>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</si>
  <si>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</si>
  <si>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</si>
  <si>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</si>
  <si>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</si>
  <si>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</si>
  <si>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</si>
  <si>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</si>
  <si>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</si>
  <si>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</si>
  <si>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</si>
  <si>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</si>
  <si>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</si>
  <si>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</si>
  <si>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</si>
  <si>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</si>
  <si>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</si>
  <si>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</si>
  <si>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</si>
  <si>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</si>
  <si>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</si>
  <si>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</si>
  <si>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</si>
  <si>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</si>
  <si>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</si>
  <si>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</si>
  <si>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</si>
  <si>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</si>
  <si>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</si>
  <si>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</si>
  <si>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</si>
  <si>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</si>
  <si>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</si>
  <si>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</si>
  <si>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</si>
  <si>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</si>
  <si>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</si>
  <si>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</si>
  <si>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</si>
  <si>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</si>
  <si>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</si>
  <si>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</si>
  <si>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</si>
  <si>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</si>
  <si>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</si>
  <si>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</si>
  <si>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</si>
  <si>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</si>
  <si>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</si>
  <si>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</si>
  <si>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</si>
  <si>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</si>
  <si>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</si>
  <si>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</si>
  <si>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</si>
  <si>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</si>
  <si>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</si>
  <si>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</si>
  <si>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</si>
  <si>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</si>
  <si>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</si>
  <si>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</si>
  <si>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</si>
  <si>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</si>
  <si>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</si>
  <si>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</si>
  <si>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</si>
  <si>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</si>
  <si>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</si>
  <si>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</si>
  <si>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</si>
  <si>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</si>
  <si>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</si>
  <si>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</si>
  <si>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</si>
  <si>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</si>
  <si>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</si>
  <si>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</si>
  <si>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</si>
  <si>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</si>
  <si>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</si>
  <si>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</si>
  <si>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</si>
  <si>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</si>
  <si>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</si>
  <si>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</si>
  <si>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</si>
  <si>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</si>
  <si>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</si>
  <si>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</si>
  <si>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</si>
  <si>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</si>
  <si>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</si>
  <si>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</si>
  <si>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</si>
  <si>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</si>
  <si>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</si>
  <si>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</si>
  <si>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</si>
  <si>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</si>
  <si>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</si>
  <si>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</si>
  <si>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</si>
  <si>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</si>
  <si>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</si>
  <si>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</si>
  <si>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</si>
  <si>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</si>
  <si>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</si>
  <si>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</si>
  <si>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</si>
  <si>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</si>
  <si>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</si>
  <si>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</si>
  <si>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</si>
  <si>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</si>
  <si>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</si>
  <si>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</si>
  <si>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</si>
  <si>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</si>
  <si>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</si>
  <si>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</si>
  <si>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</si>
  <si>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</si>
  <si>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</si>
  <si>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</si>
  <si>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</si>
  <si>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</si>
  <si>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</si>
  <si>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</si>
  <si>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</si>
  <si>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</si>
  <si>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</si>
  <si>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</si>
  <si>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</si>
  <si>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</si>
  <si>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</si>
  <si>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</si>
  <si>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</si>
  <si>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</si>
  <si>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</si>
  <si>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</si>
  <si>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</si>
  <si>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</si>
  <si>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</si>
  <si>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</si>
  <si>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</si>
  <si>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</si>
  <si>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</si>
  <si>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</si>
  <si>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</si>
  <si>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</si>
  <si>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</si>
  <si>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</si>
  <si>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</si>
  <si>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</si>
  <si>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</si>
  <si>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</si>
  <si>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</si>
  <si>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</si>
  <si>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</si>
  <si>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</si>
  <si>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</si>
  <si>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</si>
  <si>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</si>
  <si>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</si>
  <si>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</si>
  <si>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</si>
  <si>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</si>
  <si>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</si>
  <si>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</si>
  <si>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</si>
  <si>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</si>
  <si>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</si>
  <si>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</si>
  <si>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</si>
  <si>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</si>
  <si>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</si>
  <si>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</si>
  <si>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</si>
  <si>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</si>
  <si>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</si>
  <si>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</si>
  <si>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</si>
  <si>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</si>
  <si>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</si>
  <si>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</si>
  <si>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</si>
  <si>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</si>
  <si>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</si>
  <si>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</si>
  <si>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</si>
  <si>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</si>
  <si>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</si>
  <si>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</si>
  <si>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</si>
  <si>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</si>
  <si>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</si>
  <si>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</si>
  <si>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</si>
  <si>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</si>
  <si>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</si>
  <si>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</si>
  <si>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</si>
  <si>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</si>
  <si>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</si>
  <si>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</si>
  <si>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</si>
  <si>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</si>
  <si>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</si>
  <si>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</si>
  <si>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</si>
  <si>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</si>
  <si>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</si>
  <si>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</si>
  <si>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</si>
  <si>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</si>
  <si>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</si>
  <si>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</si>
  <si>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</si>
  <si>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</si>
  <si>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</si>
  <si>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</si>
  <si>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</si>
  <si>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</si>
  <si>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</si>
  <si>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</si>
  <si>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</si>
  <si>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</si>
  <si>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</si>
  <si>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</si>
  <si>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</si>
  <si>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</si>
  <si>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</si>
  <si>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</si>
  <si>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</si>
  <si>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</si>
  <si>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</si>
  <si>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</si>
  <si>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</si>
  <si>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</si>
  <si>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</si>
  <si>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</si>
  <si>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</si>
  <si>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</si>
  <si>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</si>
  <si>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</si>
  <si>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</si>
  <si>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</si>
  <si>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</si>
  <si>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</si>
  <si>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</si>
  <si>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</si>
  <si>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</si>
  <si>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</si>
  <si>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</si>
  <si>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</si>
  <si>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</si>
  <si>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</si>
  <si>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</si>
  <si>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</si>
  <si>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</si>
  <si>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</si>
  <si>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</si>
  <si>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</si>
  <si>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</si>
  <si>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</si>
  <si>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</si>
  <si>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</si>
  <si>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</si>
  <si>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</si>
  <si>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</si>
  <si>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</si>
  <si>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</si>
  <si>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</si>
  <si>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</si>
  <si>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</si>
  <si>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</si>
  <si>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</si>
  <si>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</si>
  <si>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</si>
  <si>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</si>
  <si>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</si>
  <si>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</si>
  <si>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</si>
  <si>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</si>
  <si>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</si>
  <si>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</si>
  <si>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</si>
  <si>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</si>
  <si>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</si>
  <si>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</si>
  <si>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</si>
  <si>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</si>
  <si>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</si>
  <si>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</si>
  <si>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</si>
  <si>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</si>
  <si>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</si>
  <si>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</si>
  <si>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</si>
  <si>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</si>
  <si>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</si>
  <si>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</si>
  <si>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</si>
  <si>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</si>
  <si>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</si>
  <si>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</si>
  <si>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</si>
  <si>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</si>
  <si>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</si>
  <si>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</si>
  <si>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</si>
  <si>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</si>
  <si>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</si>
  <si>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</si>
  <si>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</si>
  <si>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</si>
  <si>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</si>
  <si>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</si>
  <si>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</si>
  <si>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</si>
  <si>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</si>
  <si>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</si>
  <si>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</si>
  <si>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</si>
  <si>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</si>
  <si>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</si>
  <si>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</si>
  <si>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</si>
  <si>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</si>
  <si>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</si>
  <si>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</si>
  <si>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</si>
  <si>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</si>
  <si>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</si>
  <si>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</si>
  <si>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</si>
  <si>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</si>
  <si>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</si>
  <si>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</si>
  <si>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</si>
  <si>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</si>
  <si>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</si>
  <si>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</si>
  <si>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</si>
  <si>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</si>
  <si>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</si>
  <si>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</si>
  <si>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</si>
  <si>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</si>
  <si>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</si>
  <si>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</si>
  <si>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</si>
  <si>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</si>
  <si>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</si>
  <si>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</si>
  <si>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</si>
  <si>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</si>
  <si>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</si>
  <si>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</si>
  <si>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</si>
  <si>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</si>
  <si>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</si>
  <si>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</si>
  <si>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</si>
  <si>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</si>
  <si>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</si>
  <si>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</si>
  <si>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</si>
  <si>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</si>
  <si>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</si>
  <si>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</si>
  <si>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</si>
  <si>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</si>
  <si>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</si>
  <si>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</si>
  <si>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</si>
  <si>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</si>
  <si>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</si>
  <si>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</si>
  <si>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</si>
  <si>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</si>
  <si>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</si>
  <si>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</si>
  <si>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</si>
  <si>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</si>
  <si>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</si>
  <si>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</si>
  <si>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</si>
  <si>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</si>
  <si>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</si>
  <si>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</si>
  <si>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</si>
  <si>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</si>
  <si>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</si>
  <si>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</si>
  <si>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</si>
  <si>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</si>
  <si>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</si>
  <si>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</si>
  <si>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</si>
  <si>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</si>
  <si>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</si>
  <si>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</si>
  <si>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</si>
  <si>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</si>
  <si>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</si>
  <si>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</si>
  <si>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</si>
  <si>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</si>
  <si>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</si>
  <si>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</si>
  <si>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</si>
  <si>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</si>
  <si>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</si>
  <si>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</si>
  <si>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</si>
  <si>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</si>
  <si>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</si>
  <si>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</si>
  <si>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</si>
  <si>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</si>
  <si>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</si>
  <si>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</si>
  <si>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</si>
  <si>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</si>
  <si>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</si>
  <si>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</si>
  <si>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</si>
  <si>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</si>
  <si>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</si>
  <si>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</si>
  <si>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</si>
  <si>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</si>
  <si>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</si>
  <si>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</si>
  <si>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</si>
  <si>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</si>
  <si>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</si>
  <si>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</si>
  <si>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</si>
  <si>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</si>
  <si>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</si>
  <si>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</si>
  <si>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</si>
  <si>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</si>
  <si>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</si>
  <si>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</si>
  <si>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</si>
  <si>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</si>
  <si>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</si>
  <si>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</si>
  <si>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</si>
  <si>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</si>
  <si>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</si>
  <si>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</si>
  <si>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</si>
  <si>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</si>
  <si>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</si>
  <si>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</si>
  <si>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</si>
  <si>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</si>
  <si>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</si>
  <si>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</si>
  <si>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</si>
  <si>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</si>
  <si>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</si>
  <si>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</si>
  <si>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</si>
  <si>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</si>
  <si>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</si>
  <si>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</si>
  <si>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</si>
  <si>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</si>
  <si>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</si>
  <si>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</si>
  <si>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</si>
  <si>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</si>
  <si>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</si>
  <si>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</si>
  <si>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</si>
  <si>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</si>
  <si>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</si>
  <si>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</si>
  <si>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</si>
  <si>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</si>
  <si>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</si>
  <si>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</si>
  <si>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</si>
  <si>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</si>
  <si>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</si>
  <si>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</si>
  <si>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</si>
  <si>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</si>
  <si>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</si>
  <si>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</si>
  <si>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</si>
  <si>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</si>
  <si>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</si>
  <si>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</si>
  <si>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</si>
  <si>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</si>
  <si>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</si>
  <si>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</si>
  <si>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</si>
  <si>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</si>
  <si>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</si>
  <si>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</si>
  <si>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</si>
  <si>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</si>
  <si>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</si>
  <si>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</si>
  <si>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</si>
  <si>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</si>
  <si>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</si>
  <si>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</si>
  <si>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</si>
  <si>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</si>
  <si>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</si>
  <si>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</si>
  <si>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</si>
  <si>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</si>
  <si>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</si>
  <si>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</si>
  <si>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</si>
  <si>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</si>
  <si>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</si>
  <si>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</si>
  <si>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</si>
  <si>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</si>
  <si>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</si>
  <si>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</si>
  <si>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</si>
  <si>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</si>
  <si>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</si>
  <si>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</si>
  <si>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</si>
  <si>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</si>
  <si>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</si>
  <si>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</si>
  <si>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</si>
  <si>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</si>
  <si>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</si>
  <si>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</si>
  <si>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</si>
  <si>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</si>
  <si>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</si>
  <si>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</si>
  <si>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</si>
  <si>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</si>
  <si>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</si>
  <si>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</si>
  <si>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</si>
  <si>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</si>
  <si>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</si>
  <si>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</si>
  <si>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</si>
  <si>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</si>
  <si>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</si>
  <si>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</si>
  <si>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</si>
  <si>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</si>
  <si>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</si>
  <si>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</si>
  <si>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</si>
  <si>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</si>
  <si>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</si>
  <si>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</si>
  <si>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</si>
  <si>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</si>
  <si>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</si>
  <si>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</si>
  <si>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</si>
  <si>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</si>
  <si>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</si>
  <si>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</si>
  <si>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</si>
  <si>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</si>
  <si>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</si>
  <si>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</si>
  <si>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</si>
  <si>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</si>
  <si>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</si>
  <si>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</si>
  <si>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</si>
  <si>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</si>
  <si>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</si>
  <si>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</si>
  <si>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</si>
  <si>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</si>
  <si>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</si>
  <si>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</si>
  <si>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</si>
  <si>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</si>
  <si>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</si>
  <si>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</si>
  <si>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</si>
  <si>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</si>
  <si>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</si>
  <si>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</si>
  <si>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</si>
  <si>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</si>
  <si>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</si>
  <si>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</si>
  <si>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</si>
  <si>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</si>
  <si>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</si>
  <si>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</si>
  <si>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</si>
  <si>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</si>
  <si>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</si>
  <si>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</si>
  <si>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</si>
  <si>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</si>
  <si>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</si>
  <si>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</si>
  <si>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</si>
  <si>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</si>
  <si>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</si>
  <si>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</si>
  <si>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</si>
  <si>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</si>
  <si>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</si>
  <si>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</si>
  <si>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</si>
  <si>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</si>
  <si>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</si>
  <si>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</si>
  <si>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</si>
  <si>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</si>
  <si>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</si>
  <si>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</si>
  <si>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</si>
  <si>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</si>
  <si>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</si>
  <si>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</si>
  <si>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</si>
  <si>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</si>
  <si>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</si>
  <si>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</si>
  <si>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</si>
  <si>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</si>
  <si>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</si>
  <si>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</si>
  <si>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</si>
  <si>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</si>
  <si>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</si>
  <si>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</si>
  <si>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</si>
  <si>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</si>
  <si>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</si>
  <si>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</si>
  <si>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</si>
  <si>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</si>
  <si>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</si>
  <si>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</si>
  <si>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</si>
  <si>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</si>
  <si>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</si>
  <si>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</si>
  <si>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</si>
  <si>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</si>
  <si>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</si>
  <si>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</si>
  <si>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</si>
  <si>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</si>
  <si>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</si>
  <si>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</si>
  <si>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</si>
  <si>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</si>
  <si>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</si>
  <si>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</si>
  <si>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</si>
  <si>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</si>
  <si>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</si>
  <si>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</si>
  <si>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</si>
  <si>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</si>
  <si>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</si>
  <si>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</si>
  <si>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</si>
  <si>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</si>
  <si>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</si>
  <si>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</si>
  <si>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</si>
  <si>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</si>
  <si>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</si>
  <si>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</si>
  <si>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</si>
  <si>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</si>
  <si>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</si>
  <si>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</si>
  <si>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</si>
  <si>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</si>
  <si>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</si>
  <si>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</si>
  <si>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</si>
  <si>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</si>
  <si>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</si>
  <si>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</si>
  <si>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</si>
  <si>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</si>
  <si>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</si>
  <si>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</si>
  <si>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</si>
  <si>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</si>
  <si>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</si>
  <si>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</si>
  <si>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</si>
  <si>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</si>
  <si>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</si>
  <si>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</si>
  <si>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</si>
  <si>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</si>
  <si>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</si>
  <si>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</si>
  <si>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</si>
  <si>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</si>
  <si>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</si>
  <si>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</si>
  <si>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</si>
  <si>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</si>
  <si>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</si>
  <si>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</si>
  <si>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</si>
  <si>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</si>
  <si>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</si>
  <si>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</si>
  <si>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</si>
  <si>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</si>
  <si>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</si>
  <si>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</si>
  <si>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</si>
  <si>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</si>
  <si>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</si>
  <si>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</si>
  <si>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</si>
  <si>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</si>
  <si>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</si>
  <si>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</si>
  <si>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</si>
  <si>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</si>
  <si>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</si>
  <si>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</si>
  <si>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</si>
  <si>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</si>
  <si>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</si>
  <si>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</si>
  <si>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</si>
  <si>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</si>
  <si>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</si>
  <si>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</si>
  <si>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</si>
  <si>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</si>
  <si>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</si>
  <si>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</si>
  <si>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</si>
  <si>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</si>
  <si>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</si>
  <si>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</si>
  <si>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</si>
  <si>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</si>
  <si>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</si>
  <si>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</si>
  <si>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</si>
  <si>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</si>
  <si>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</si>
  <si>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</si>
  <si>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</si>
  <si>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</si>
  <si>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</si>
  <si>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</si>
  <si>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</si>
  <si>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</si>
  <si>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</si>
  <si>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</si>
  <si>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</si>
  <si>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</si>
  <si>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</si>
  <si>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</si>
  <si>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</si>
  <si>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</si>
  <si>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</si>
  <si>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</si>
  <si>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</si>
  <si>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</si>
  <si>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</si>
  <si>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</si>
  <si>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</si>
  <si>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</si>
  <si>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</si>
  <si>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</si>
  <si>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</si>
  <si>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</si>
  <si>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</si>
  <si>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</si>
  <si>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</si>
  <si>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</si>
  <si>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</si>
  <si>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</si>
  <si>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</si>
  <si>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</si>
  <si>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</si>
  <si>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</si>
  <si>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</si>
  <si>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</si>
  <si>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</si>
  <si>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</si>
  <si>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</si>
  <si>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</si>
  <si>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</si>
  <si>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</si>
  <si>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</si>
  <si>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</si>
  <si>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</si>
  <si>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</si>
  <si>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</si>
  <si>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</si>
  <si>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</si>
  <si>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</si>
  <si>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</si>
  <si>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</si>
  <si>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</si>
  <si>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</si>
  <si>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</si>
  <si>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</si>
  <si>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</si>
  <si>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</si>
  <si>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</si>
  <si>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</si>
  <si>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</si>
  <si>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</si>
  <si>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</si>
  <si>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</si>
  <si>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</si>
  <si>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</si>
  <si>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</si>
  <si>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</si>
  <si>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</si>
  <si>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</si>
  <si>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</si>
  <si>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</si>
  <si>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</si>
  <si>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</si>
  <si>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</si>
  <si>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</si>
  <si>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</si>
  <si>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</si>
  <si>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</si>
  <si>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</si>
  <si>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</si>
  <si>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</si>
  <si>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</si>
  <si>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</si>
  <si>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</si>
  <si>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</si>
  <si>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</si>
  <si>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</si>
  <si>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</si>
  <si>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</si>
  <si>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</si>
  <si>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</si>
  <si>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</si>
  <si>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</si>
  <si>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</si>
  <si>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</si>
  <si>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</si>
  <si>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</si>
  <si>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</si>
  <si>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</si>
  <si>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</si>
  <si>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</si>
  <si>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</si>
  <si>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</si>
  <si>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</si>
  <si>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</si>
  <si>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</si>
  <si>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</si>
  <si>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</si>
  <si>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</si>
  <si>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</si>
  <si>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</si>
  <si>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</si>
  <si>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</si>
  <si>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</si>
  <si>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</si>
  <si>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</si>
  <si>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</si>
  <si>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</si>
  <si>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</si>
  <si>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</si>
  <si>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</si>
  <si>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</si>
  <si>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</si>
  <si>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</si>
  <si>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</si>
  <si>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</si>
  <si>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</si>
  <si>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</si>
  <si>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</si>
  <si>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</si>
  <si>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</si>
  <si>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</si>
  <si>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</si>
  <si>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</si>
  <si>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</si>
  <si>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</si>
  <si>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</si>
  <si>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</si>
  <si>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</si>
  <si>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</si>
  <si>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</si>
  <si>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</si>
  <si>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</si>
  <si>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</si>
  <si>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</si>
  <si>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</si>
  <si>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</si>
  <si>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</si>
  <si>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</si>
  <si>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</si>
  <si>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</si>
  <si>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</si>
  <si>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</si>
  <si>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</si>
  <si>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</si>
  <si>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</si>
  <si>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</si>
  <si>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</si>
  <si>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</si>
  <si>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</si>
  <si>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</si>
  <si>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</si>
  <si>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</si>
  <si>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</si>
  <si>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</si>
  <si>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</si>
  <si>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</si>
  <si>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</si>
  <si>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</si>
  <si>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</si>
  <si>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</si>
  <si>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</si>
  <si>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</si>
  <si>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</si>
  <si>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</si>
  <si>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</si>
  <si>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</si>
  <si>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</si>
  <si>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</si>
  <si>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</si>
  <si>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</si>
  <si>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</si>
  <si>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</si>
  <si>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</si>
  <si>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</si>
  <si>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</si>
  <si>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</si>
  <si>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</si>
  <si>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</si>
  <si>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</si>
  <si>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</si>
  <si>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</si>
  <si>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</si>
  <si>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</si>
  <si>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</si>
  <si>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</si>
  <si>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</si>
  <si>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</si>
  <si>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</si>
  <si>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</si>
  <si>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</si>
  <si>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</si>
  <si>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</si>
  <si>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</si>
  <si>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</si>
  <si>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</si>
  <si>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</si>
  <si>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</si>
  <si>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</si>
  <si>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</si>
  <si>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</si>
  <si>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</si>
  <si>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</si>
  <si>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</si>
  <si>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</si>
  <si>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</si>
  <si>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</si>
  <si>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</si>
  <si>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</si>
  <si>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</si>
  <si>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</si>
  <si>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</si>
  <si>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</si>
  <si>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</si>
  <si>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</si>
  <si>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</si>
  <si>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</si>
  <si>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</si>
  <si>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</si>
  <si>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</si>
  <si>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</si>
  <si>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</si>
  <si>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</si>
  <si>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</si>
  <si>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</si>
  <si>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</si>
  <si>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</si>
  <si>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</si>
  <si>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</si>
  <si>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</si>
  <si>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</si>
  <si>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</si>
  <si>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</si>
  <si>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</si>
  <si>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</si>
  <si>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</si>
  <si>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</si>
  <si>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</si>
  <si>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</si>
  <si>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</si>
  <si>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</si>
  <si>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</si>
  <si>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</si>
  <si>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</si>
  <si>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</si>
  <si>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</si>
  <si>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</si>
  <si>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</si>
  <si>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</si>
  <si>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</si>
  <si>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</si>
  <si>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</si>
  <si>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</si>
  <si>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</si>
  <si>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</si>
  <si>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</si>
  <si>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</si>
  <si>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</si>
  <si>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</si>
  <si>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</si>
  <si>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</si>
  <si>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</si>
  <si>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</si>
  <si>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</si>
  <si>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</si>
  <si>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</si>
  <si>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</si>
  <si>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</si>
  <si>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</si>
  <si>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</si>
  <si>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</si>
  <si>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</si>
  <si>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</si>
  <si>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</si>
  <si>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</si>
  <si>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</si>
  <si>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</si>
  <si>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</si>
  <si>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</si>
  <si>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</si>
  <si>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</si>
  <si>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</si>
  <si>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</si>
  <si>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</si>
  <si>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</si>
  <si>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</si>
  <si>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</si>
  <si>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</si>
  <si>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</si>
  <si>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</si>
  <si>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</si>
  <si>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</si>
  <si>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</si>
  <si>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</si>
  <si>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</si>
  <si>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</si>
  <si>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</si>
  <si>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</si>
  <si>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</si>
  <si>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</si>
  <si>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</si>
  <si>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</si>
  <si>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</si>
  <si>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</si>
  <si>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</si>
  <si>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</si>
  <si>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</si>
  <si>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</si>
  <si>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</si>
  <si>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</si>
  <si>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</si>
  <si>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</si>
  <si>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</si>
  <si>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</si>
  <si>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</si>
  <si>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</si>
  <si>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</si>
  <si>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</si>
  <si>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</si>
  <si>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</si>
  <si>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</si>
  <si>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</si>
  <si>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</si>
  <si>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</si>
  <si>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</si>
  <si>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</si>
  <si>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</si>
  <si>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</si>
  <si>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</si>
  <si>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</si>
  <si>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</si>
  <si>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</si>
  <si>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</si>
  <si>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</si>
  <si>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</si>
  <si>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</si>
  <si>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</si>
  <si>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</si>
  <si>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</si>
  <si>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</si>
  <si>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</si>
  <si>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</si>
  <si>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</si>
  <si>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</si>
  <si>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</si>
  <si>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</si>
  <si>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</si>
  <si>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</si>
  <si>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</si>
  <si>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</si>
  <si>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</si>
  <si>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</si>
  <si>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</si>
  <si>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</si>
  <si>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</si>
  <si>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</si>
  <si>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</si>
  <si>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</si>
  <si>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</si>
  <si>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</si>
  <si>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</si>
  <si>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</si>
  <si>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</si>
  <si>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</si>
  <si>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</si>
  <si>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</si>
  <si>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</si>
  <si>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</si>
  <si>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</si>
  <si>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</si>
  <si>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</si>
  <si>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</si>
  <si>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</si>
  <si>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</si>
  <si>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</si>
  <si>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</si>
  <si>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</si>
  <si>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</si>
  <si>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</si>
  <si>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</si>
  <si>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</si>
  <si>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</si>
  <si>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</si>
  <si>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</si>
  <si>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</si>
  <si>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</si>
  <si>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</si>
  <si>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</si>
  <si>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</si>
  <si>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</si>
  <si>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</si>
  <si>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</si>
  <si>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</si>
  <si>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</si>
  <si>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</si>
  <si>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</si>
  <si>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</si>
  <si>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</si>
  <si>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</si>
  <si>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</si>
  <si>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</si>
  <si>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</si>
  <si>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</si>
  <si>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</si>
  <si>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</si>
  <si>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</si>
  <si>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</si>
  <si>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</si>
  <si>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</si>
  <si>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</si>
  <si>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</si>
  <si>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</si>
  <si>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</si>
  <si>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</si>
  <si>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</si>
  <si>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</si>
  <si>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</si>
  <si>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</si>
  <si>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</si>
  <si>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</si>
  <si>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</si>
  <si>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</si>
  <si>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</si>
  <si>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</si>
  <si>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</si>
  <si>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</si>
  <si>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</si>
  <si>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</si>
  <si>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</si>
  <si>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</si>
  <si>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</si>
  <si>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</si>
  <si>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</si>
  <si>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</si>
  <si>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</si>
  <si>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</si>
  <si>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</si>
  <si>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</si>
  <si>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</si>
  <si>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</si>
  <si>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</si>
  <si>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</si>
  <si>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</si>
  <si>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</si>
  <si>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</si>
  <si>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</si>
  <si>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</si>
  <si>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</si>
  <si>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</si>
  <si>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</si>
  <si>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</si>
  <si>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</si>
  <si>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</si>
  <si>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</si>
  <si>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</si>
  <si>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</si>
  <si>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</si>
  <si>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</si>
  <si>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</si>
  <si>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</si>
  <si>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</si>
  <si>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</si>
  <si>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</si>
  <si>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</si>
  <si>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</si>
  <si>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</si>
  <si>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</si>
  <si>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</si>
  <si>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</si>
  <si>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</si>
  <si>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</si>
  <si>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</si>
  <si>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</si>
  <si>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</si>
  <si>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</si>
  <si>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</si>
  <si>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</si>
  <si>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</si>
  <si>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</si>
  <si>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</si>
  <si>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</si>
  <si>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</si>
  <si>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</si>
  <si>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</si>
  <si>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</si>
  <si>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</si>
  <si>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</si>
  <si>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</si>
  <si>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</si>
  <si>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</si>
  <si>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</si>
  <si>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</si>
  <si>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</si>
  <si>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</si>
  <si>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</si>
  <si>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</si>
  <si>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</si>
  <si>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</si>
  <si>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</si>
  <si>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</si>
  <si>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</si>
  <si>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</si>
  <si>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</si>
  <si>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</si>
  <si>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</si>
  <si>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</si>
  <si>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</si>
  <si>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</si>
  <si>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</si>
  <si>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</si>
  <si>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</si>
  <si>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</si>
  <si>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</si>
  <si>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</si>
  <si>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</si>
  <si>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</si>
  <si>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</si>
  <si>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</si>
  <si>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</si>
  <si>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</si>
  <si>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</si>
  <si>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</si>
  <si>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</si>
  <si>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</si>
  <si>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</si>
  <si>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</si>
  <si>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</si>
  <si>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</si>
  <si>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</si>
  <si>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</si>
  <si>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</si>
  <si>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</si>
  <si>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</si>
  <si>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</si>
  <si>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</si>
  <si>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</si>
  <si>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</si>
  <si>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</si>
  <si>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</si>
  <si>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</si>
  <si>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</si>
  <si>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</si>
  <si>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</si>
  <si>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</si>
  <si>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</si>
  <si>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</si>
  <si>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</si>
  <si>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</si>
  <si>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</si>
  <si>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</si>
  <si>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</si>
  <si>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</si>
  <si>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</si>
  <si>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</si>
  <si>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</si>
  <si>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</si>
  <si>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</si>
  <si>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</si>
  <si>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</si>
  <si>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</si>
  <si>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</si>
  <si>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</si>
  <si>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</si>
  <si>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</si>
  <si>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</si>
  <si>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</si>
  <si>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</si>
  <si>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</si>
  <si>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</si>
  <si>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</si>
  <si>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</si>
  <si>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</si>
  <si>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</si>
  <si>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</si>
  <si>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</si>
  <si>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</si>
  <si>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</si>
  <si>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</si>
  <si>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</si>
  <si>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</si>
  <si>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</si>
  <si>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</si>
  <si>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</si>
  <si>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</si>
  <si>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</si>
  <si>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</si>
  <si>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</si>
  <si>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</si>
  <si>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</si>
  <si>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</si>
  <si>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</si>
  <si>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</si>
  <si>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</si>
  <si>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</si>
  <si>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</si>
  <si>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</si>
  <si>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</si>
  <si>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</si>
  <si>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</si>
  <si>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</si>
  <si>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</si>
  <si>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</si>
  <si>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</si>
  <si>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</si>
  <si>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</si>
  <si>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</si>
  <si>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</si>
  <si>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</si>
  <si>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</si>
  <si>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</si>
  <si>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</si>
  <si>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</si>
  <si>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</si>
  <si>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</si>
  <si>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</si>
  <si>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</si>
  <si>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</si>
  <si>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</si>
  <si>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</si>
  <si>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</si>
  <si>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</si>
  <si>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</si>
  <si>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</si>
  <si>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</si>
  <si>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</si>
  <si>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</si>
  <si>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</si>
  <si>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</si>
  <si>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</si>
  <si>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</si>
  <si>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</si>
  <si>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</si>
  <si>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</si>
  <si>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</si>
  <si>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</si>
  <si>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</si>
  <si>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</si>
  <si>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</si>
  <si>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</si>
  <si>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</si>
  <si>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</si>
  <si>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</si>
  <si>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</si>
  <si>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</si>
  <si>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</si>
  <si>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</si>
  <si>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</si>
  <si>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</si>
  <si>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</si>
  <si>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</si>
  <si>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</si>
  <si>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</si>
  <si>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</si>
  <si>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</si>
  <si>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</si>
  <si>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</si>
  <si>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</si>
  <si>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</si>
  <si>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</si>
  <si>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</si>
  <si>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</si>
  <si>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</si>
  <si>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</si>
  <si>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</si>
  <si>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</si>
  <si>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</si>
  <si>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</si>
  <si>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</si>
  <si>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</si>
  <si>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</si>
  <si>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</si>
  <si>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</si>
  <si>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</si>
  <si>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</si>
  <si>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</si>
  <si>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</si>
  <si>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</si>
  <si>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</si>
  <si>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</si>
  <si>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</si>
  <si>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</si>
  <si>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</si>
  <si>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</si>
  <si>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</si>
  <si>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</si>
  <si>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</si>
  <si>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</si>
  <si>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</si>
  <si>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</si>
  <si>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</si>
  <si>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</si>
  <si>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</si>
  <si>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</si>
  <si>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</si>
  <si>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</si>
  <si>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</si>
  <si>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</si>
  <si>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</si>
  <si>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</si>
  <si>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</si>
  <si>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</si>
  <si>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</si>
  <si>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</si>
  <si>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</si>
  <si>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</si>
  <si>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</si>
  <si>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</si>
  <si>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</si>
  <si>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</si>
  <si>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</si>
  <si>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</si>
  <si>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</si>
  <si>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</si>
  <si>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</si>
  <si>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</si>
  <si>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</si>
  <si>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</si>
  <si>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</si>
  <si>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</si>
  <si>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</si>
  <si>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</si>
  <si>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</si>
  <si>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</si>
  <si>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</si>
  <si>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</si>
  <si>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</si>
  <si>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</si>
  <si>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</si>
  <si>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</si>
  <si>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</si>
  <si>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</si>
  <si>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</si>
  <si>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</si>
  <si>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</si>
  <si>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</si>
  <si>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</si>
  <si>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</si>
  <si>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</si>
  <si>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</si>
  <si>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</si>
  <si>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</si>
  <si>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</si>
  <si>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</si>
  <si>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</si>
  <si>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</si>
  <si>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</si>
  <si>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</si>
  <si>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</si>
  <si>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</si>
  <si>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</si>
  <si>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</si>
  <si>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</si>
  <si>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</si>
  <si>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</si>
  <si>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</si>
  <si>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</si>
  <si>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</si>
  <si>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</si>
  <si>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</si>
  <si>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</si>
  <si>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</si>
  <si>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</si>
  <si>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</si>
  <si>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</si>
  <si>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</si>
  <si>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</si>
  <si>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</si>
  <si>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</si>
  <si>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</si>
  <si>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</si>
  <si>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</si>
  <si>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</si>
  <si>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</si>
  <si>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</si>
  <si>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</si>
  <si>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</si>
  <si>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</si>
  <si>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</si>
  <si>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</si>
  <si>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</si>
  <si>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</si>
  <si>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</si>
  <si>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</si>
  <si>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</si>
  <si>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</si>
  <si>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</si>
  <si>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</si>
  <si>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</si>
  <si>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</si>
  <si>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</si>
  <si>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</si>
  <si>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</si>
  <si>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</si>
  <si>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</si>
  <si>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</si>
  <si>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</si>
  <si>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</si>
  <si>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</si>
  <si>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</si>
  <si>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</si>
  <si>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</si>
  <si>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</si>
  <si>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</si>
  <si>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</si>
  <si>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</si>
  <si>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</si>
  <si>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</si>
  <si>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</si>
  <si>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</si>
  <si>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</si>
  <si>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</si>
  <si>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</si>
  <si>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</si>
  <si>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</si>
  <si>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</si>
  <si>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</si>
  <si>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</si>
  <si>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</si>
  <si>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</si>
  <si>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</si>
  <si>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</si>
  <si>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</si>
  <si>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</si>
  <si>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</si>
  <si>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</si>
  <si>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</si>
  <si>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</si>
  <si>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</si>
  <si>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</si>
  <si>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</si>
  <si>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</si>
  <si>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</si>
  <si>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</si>
  <si>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</si>
  <si>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</si>
  <si>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</si>
  <si>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</si>
  <si>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</si>
  <si>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</si>
  <si>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</si>
  <si>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</si>
  <si>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</si>
  <si>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</si>
  <si>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</si>
  <si>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</si>
  <si>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</si>
  <si>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</si>
  <si>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</si>
  <si>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</si>
  <si>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</si>
  <si>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</si>
  <si>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</si>
  <si>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</si>
  <si>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</si>
  <si>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</si>
  <si>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</si>
  <si>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</si>
  <si>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</si>
  <si>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</si>
  <si>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</si>
  <si>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</si>
  <si>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</si>
  <si>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</si>
  <si>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</si>
  <si>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</si>
  <si>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</si>
  <si>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</si>
  <si>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</si>
  <si>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</si>
  <si>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</si>
  <si>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</si>
  <si>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</si>
  <si>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</si>
  <si>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</si>
  <si>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</si>
  <si>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</si>
  <si>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</si>
  <si>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</si>
  <si>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</si>
  <si>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</si>
  <si>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</si>
  <si>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</si>
  <si>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</si>
  <si>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</si>
  <si>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</si>
  <si>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</si>
  <si>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</si>
  <si>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</si>
  <si>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</si>
  <si>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</si>
  <si>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</si>
  <si>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</si>
  <si>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</si>
  <si>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</si>
  <si>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</si>
  <si>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</si>
  <si>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</si>
  <si>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</si>
  <si>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</si>
  <si>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</si>
  <si>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</si>
  <si>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</si>
  <si>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</si>
  <si>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</si>
  <si>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</si>
  <si>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</si>
  <si>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</si>
  <si>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</si>
  <si>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</si>
  <si>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</si>
  <si>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</si>
  <si>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</si>
  <si>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</si>
  <si>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</si>
  <si>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</si>
  <si>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</si>
  <si>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</si>
  <si>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</si>
  <si>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</si>
  <si>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</si>
  <si>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</si>
  <si>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</si>
  <si>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</si>
  <si>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</si>
  <si>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</si>
  <si>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</si>
  <si>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</si>
  <si>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</si>
  <si>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</si>
  <si>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</si>
  <si>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</si>
  <si>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</si>
  <si>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</si>
  <si>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</si>
  <si>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</si>
  <si>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</si>
  <si>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</si>
  <si>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</si>
  <si>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</si>
  <si>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</si>
  <si>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</si>
  <si>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</si>
  <si>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</si>
  <si>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</si>
  <si>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</si>
  <si>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</si>
  <si>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</si>
  <si>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</si>
  <si>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</si>
  <si>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</si>
  <si>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</si>
  <si>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</si>
  <si>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</si>
  <si>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</si>
  <si>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</si>
  <si>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</si>
  <si>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</si>
  <si>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</si>
  <si>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</si>
  <si>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</si>
  <si>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</si>
  <si>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</si>
  <si>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</si>
  <si>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</si>
  <si>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</si>
  <si>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</si>
  <si>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</si>
  <si>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</si>
  <si>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</si>
  <si>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</si>
  <si>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</si>
  <si>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</si>
  <si>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</si>
  <si>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</si>
  <si>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</si>
  <si>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</si>
  <si>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</si>
  <si>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</si>
  <si>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</si>
  <si>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</si>
  <si>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</si>
  <si>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</si>
  <si>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</si>
  <si>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</si>
  <si>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</si>
  <si>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</si>
  <si>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</si>
  <si>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</si>
  <si>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</si>
  <si>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</si>
  <si>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</si>
  <si>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</si>
  <si>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</si>
  <si>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</si>
  <si>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</si>
  <si>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</si>
  <si>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</si>
  <si>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</si>
  <si>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</si>
  <si>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</si>
  <si>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</si>
  <si>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</si>
  <si>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</si>
  <si>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</si>
  <si>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</si>
  <si>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</si>
  <si>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</si>
  <si>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</si>
  <si>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</si>
  <si>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</si>
  <si>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</si>
  <si>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</si>
  <si>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</si>
  <si>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</si>
  <si>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</si>
  <si>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</si>
  <si>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</si>
  <si>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</si>
  <si>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</si>
  <si>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</si>
  <si>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</si>
  <si>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</si>
  <si>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</si>
  <si>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</si>
  <si>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</si>
  <si>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</si>
  <si>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</si>
  <si>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</si>
  <si>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</si>
  <si>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</si>
  <si>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</si>
  <si>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</si>
  <si>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</si>
  <si>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</si>
  <si>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</si>
  <si>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</si>
  <si>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</si>
  <si>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</si>
  <si>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</si>
  <si>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</si>
  <si>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</si>
  <si>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</si>
  <si>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</si>
  <si>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</si>
  <si>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</si>
  <si>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</si>
  <si>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</si>
  <si>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</si>
  <si>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</si>
  <si>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</si>
  <si>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</si>
  <si>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</si>
  <si>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</si>
  <si>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</si>
  <si>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</si>
  <si>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</si>
  <si>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</si>
  <si>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</si>
  <si>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</si>
  <si>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</si>
  <si>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</si>
  <si>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</si>
  <si>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</si>
  <si>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</si>
  <si>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</si>
  <si>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</si>
  <si>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</si>
  <si>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</si>
  <si>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</si>
  <si>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</si>
  <si>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</si>
  <si>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</si>
  <si>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</si>
  <si>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</si>
  <si>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</si>
  <si>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</si>
  <si>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</si>
  <si>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</si>
  <si>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</si>
  <si>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</si>
  <si>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</si>
  <si>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</si>
  <si>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</si>
  <si>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</si>
  <si>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</si>
  <si>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</si>
  <si>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</si>
  <si>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</si>
  <si>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</si>
  <si>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</si>
  <si>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</si>
  <si>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</si>
  <si>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</si>
  <si>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</si>
  <si>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</si>
  <si>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</si>
  <si>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</si>
  <si>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</si>
  <si>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</si>
  <si>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</si>
  <si>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</si>
  <si>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</si>
  <si>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</si>
  <si>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</si>
  <si>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</si>
  <si>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</si>
  <si>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</si>
  <si>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</si>
  <si>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</si>
  <si>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</si>
  <si>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</si>
  <si>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</si>
  <si>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</si>
  <si>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</si>
  <si>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</si>
  <si>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</si>
  <si>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</si>
  <si>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</si>
  <si>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</si>
  <si>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</si>
  <si>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</si>
  <si>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</si>
  <si>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</si>
  <si>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</si>
  <si>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</si>
  <si>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</si>
  <si>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</si>
  <si>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</si>
  <si>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</si>
  <si>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</si>
  <si>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</si>
  <si>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</si>
  <si>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</si>
  <si>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</si>
  <si>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</si>
  <si>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</si>
  <si>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</si>
  <si>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</si>
  <si>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</si>
  <si>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</si>
  <si>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</si>
  <si>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</si>
  <si>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</si>
  <si>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</si>
  <si>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</si>
  <si>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</si>
  <si>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</si>
  <si>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</si>
  <si>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</si>
  <si>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</si>
  <si>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</si>
  <si>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</si>
  <si>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</si>
  <si>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</si>
  <si>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</si>
  <si>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</si>
  <si>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</si>
  <si>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</si>
  <si>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</si>
  <si>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</si>
  <si>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</si>
  <si>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</si>
  <si>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</si>
  <si>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</si>
  <si>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</si>
  <si>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</si>
  <si>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</si>
  <si>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</si>
  <si>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</si>
  <si>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</si>
  <si>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</si>
  <si>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</si>
  <si>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</si>
  <si>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</si>
  <si>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</si>
  <si>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</si>
  <si>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</si>
  <si>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</si>
  <si>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</si>
  <si>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</si>
  <si>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</si>
  <si>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</si>
  <si>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</si>
  <si>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</si>
  <si>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</si>
  <si>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</si>
  <si>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</si>
  <si>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</si>
  <si>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</si>
  <si>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</si>
  <si>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</si>
  <si>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</si>
  <si>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</si>
  <si>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</si>
  <si>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</si>
  <si>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</si>
  <si>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</si>
  <si>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</si>
  <si>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</si>
  <si>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</si>
  <si>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</si>
  <si>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</si>
  <si>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</si>
  <si>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</si>
  <si>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</si>
  <si>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</si>
  <si>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</si>
  <si>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</si>
  <si>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</si>
  <si>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</si>
  <si>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</si>
  <si>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</si>
  <si>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</si>
  <si>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</si>
  <si>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</si>
  <si>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</si>
  <si>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</si>
  <si>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</si>
  <si>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</si>
  <si>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</si>
  <si>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</si>
  <si>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</si>
  <si>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</si>
  <si>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</si>
  <si>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</si>
  <si>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</si>
  <si>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</si>
  <si>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</si>
  <si>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</si>
  <si>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</si>
  <si>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</si>
  <si>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</si>
  <si>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</si>
  <si>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</si>
  <si>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</si>
  <si>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</si>
  <si>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</si>
  <si>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</si>
  <si>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</si>
  <si>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</si>
  <si>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</si>
  <si>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</si>
  <si>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</si>
  <si>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</si>
  <si>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</si>
  <si>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</si>
  <si>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</si>
  <si>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</si>
  <si>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</si>
  <si>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</si>
  <si>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</si>
  <si>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</si>
  <si>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</si>
  <si>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</si>
  <si>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</si>
  <si>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</si>
  <si>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</si>
  <si>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</si>
  <si>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</si>
  <si>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</si>
  <si>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</si>
  <si>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</si>
  <si>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</si>
  <si>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</si>
  <si>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</si>
  <si>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</si>
  <si>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</si>
  <si>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</si>
  <si>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</si>
  <si>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</si>
  <si>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</si>
  <si>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</si>
  <si>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</si>
  <si>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</si>
  <si>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</si>
  <si>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</si>
  <si>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</si>
  <si>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</si>
  <si>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</si>
  <si>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</si>
  <si>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</si>
  <si>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</si>
  <si>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</si>
  <si>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</si>
  <si>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</si>
  <si>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</si>
  <si>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</si>
  <si>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</si>
  <si>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</si>
  <si>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</si>
  <si>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</si>
  <si>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</si>
  <si>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</si>
  <si>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</si>
  <si>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</si>
  <si>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</si>
  <si>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</si>
  <si>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</si>
  <si>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</si>
  <si>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</si>
  <si>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</si>
  <si>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</si>
  <si>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</si>
  <si>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</si>
  <si>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</si>
  <si>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</si>
  <si>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</si>
  <si>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</si>
  <si>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</si>
  <si>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</si>
  <si>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</si>
  <si>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</si>
  <si>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</si>
  <si>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</si>
  <si>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</si>
  <si>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</si>
  <si>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</si>
  <si>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</si>
  <si>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</si>
  <si>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</si>
  <si>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</si>
  <si>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</si>
  <si>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</si>
  <si>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</si>
  <si>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</si>
  <si>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</si>
  <si>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</si>
  <si>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</si>
  <si>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</si>
  <si>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</si>
  <si>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</si>
  <si>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</si>
  <si>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</si>
  <si>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</si>
  <si>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</si>
  <si>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</si>
  <si>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</si>
  <si>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</si>
  <si>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</si>
  <si>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</si>
  <si>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</si>
  <si>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</si>
  <si>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</si>
  <si>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</si>
  <si>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</si>
  <si>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</si>
  <si>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</si>
  <si>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</si>
  <si>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</si>
  <si>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</si>
  <si>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</si>
  <si>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</si>
  <si>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</si>
  <si>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</si>
  <si>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</si>
  <si>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</si>
  <si>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</si>
  <si>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</si>
  <si>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</si>
  <si>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</si>
  <si>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</si>
  <si>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</si>
  <si>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</si>
  <si>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</si>
  <si>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</si>
  <si>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</si>
  <si>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</si>
  <si>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</si>
  <si>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</si>
  <si>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</si>
  <si>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</si>
  <si>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</si>
  <si>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</si>
  <si>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</si>
  <si>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</si>
  <si>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</si>
  <si>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</si>
  <si>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</si>
  <si>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</si>
  <si>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</si>
  <si>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</si>
  <si>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</si>
  <si>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</si>
  <si>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</si>
  <si>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</si>
  <si>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</si>
  <si>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</si>
  <si>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</si>
  <si>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</si>
  <si>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</si>
  <si>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</si>
  <si>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</si>
  <si>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</si>
  <si>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</si>
  <si>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</si>
  <si>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</si>
  <si>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</si>
  <si>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</si>
  <si>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</si>
  <si>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</si>
  <si>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</si>
  <si>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</si>
  <si>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</si>
  <si>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</si>
  <si>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</si>
  <si>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</si>
  <si>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</si>
  <si>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</si>
  <si>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</si>
  <si>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</si>
  <si>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</si>
  <si>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</si>
  <si>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</si>
  <si>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</si>
  <si>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</si>
  <si>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</si>
  <si>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</si>
  <si>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</si>
  <si>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</si>
  <si>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</si>
  <si>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</si>
  <si>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</si>
  <si>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</si>
  <si>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</si>
  <si>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</si>
  <si>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</si>
  <si>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</si>
  <si>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</si>
  <si>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</si>
  <si>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</si>
  <si>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</si>
  <si>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</si>
  <si>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</si>
  <si>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</si>
  <si>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</si>
  <si>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</si>
  <si>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</si>
  <si>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</si>
  <si>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</si>
  <si>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</si>
  <si>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</si>
  <si>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</si>
  <si>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</si>
  <si>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</si>
  <si>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</si>
  <si>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</si>
  <si>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</si>
  <si>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</si>
  <si>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</si>
  <si>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</si>
  <si>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</si>
  <si>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</si>
  <si>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</si>
  <si>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</si>
  <si>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</si>
  <si>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</si>
  <si>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</si>
  <si>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</si>
  <si>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</si>
  <si>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</si>
  <si>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</si>
  <si>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</si>
  <si>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</si>
  <si>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</si>
  <si>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</si>
  <si>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</si>
  <si>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</si>
  <si>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</si>
  <si>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</si>
  <si>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</si>
  <si>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</si>
  <si>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</si>
  <si>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</si>
  <si>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</si>
  <si>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</si>
  <si>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</si>
  <si>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</si>
  <si>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</si>
  <si>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</si>
  <si>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</si>
  <si>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</si>
  <si>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</si>
  <si>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</si>
  <si>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</si>
  <si>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</si>
  <si>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</si>
  <si>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</si>
  <si>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</si>
  <si>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</si>
  <si>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</si>
  <si>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</si>
  <si>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</si>
  <si>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</si>
  <si>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</si>
  <si>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</si>
  <si>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</si>
  <si>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</si>
  <si>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</si>
  <si>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</si>
  <si>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</si>
  <si>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</si>
  <si>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</si>
  <si>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</si>
  <si>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</si>
  <si>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</si>
  <si>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</si>
  <si>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</si>
  <si>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</si>
  <si>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</si>
  <si>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</si>
  <si>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</si>
  <si>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</si>
  <si>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</si>
  <si>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</si>
  <si>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</si>
  <si>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</si>
  <si>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</si>
  <si>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</si>
  <si>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</si>
  <si>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</si>
  <si>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</si>
  <si>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</si>
  <si>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</si>
  <si>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</si>
  <si>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</si>
  <si>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</si>
  <si>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</si>
  <si>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</si>
  <si>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</si>
  <si>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</si>
  <si>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</si>
  <si>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</si>
  <si>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</si>
  <si>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</si>
  <si>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</si>
  <si>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</si>
  <si>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</si>
  <si>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</si>
  <si>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</si>
  <si>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</si>
  <si>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</si>
  <si>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</si>
  <si>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</si>
  <si>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</si>
  <si>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</si>
  <si>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</si>
  <si>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</si>
  <si>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</si>
  <si>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</si>
  <si>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</si>
  <si>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</si>
  <si>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</si>
  <si>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</si>
  <si>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</si>
  <si>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</si>
  <si>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</si>
  <si>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</si>
  <si>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</si>
  <si>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</si>
  <si>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</si>
  <si>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</si>
  <si>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</si>
  <si>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</si>
  <si>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</si>
  <si>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</si>
  <si>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</si>
  <si>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</si>
  <si>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</si>
  <si>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</si>
  <si>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</si>
  <si>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</si>
  <si>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</si>
  <si>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</si>
  <si>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</si>
  <si>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</si>
  <si>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</si>
  <si>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</si>
  <si>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</si>
  <si>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</si>
  <si>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</si>
  <si>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</si>
  <si>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</si>
  <si>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</si>
  <si>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</si>
  <si>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</si>
  <si>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</si>
  <si>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</si>
  <si>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</si>
  <si>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</si>
  <si>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</si>
  <si>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</si>
  <si>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</si>
  <si>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</si>
  <si>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</si>
  <si>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</si>
  <si>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</si>
  <si>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</si>
  <si>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</si>
  <si>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</si>
  <si>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</si>
  <si>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</si>
  <si>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</si>
  <si>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</si>
  <si>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</si>
  <si>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</si>
  <si>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</si>
  <si>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</si>
  <si>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</si>
  <si>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</si>
  <si>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</si>
  <si>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</si>
  <si>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</si>
  <si>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</si>
  <si>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</si>
  <si>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</si>
  <si>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</si>
  <si>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</si>
  <si>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</si>
  <si>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</si>
  <si>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</si>
  <si>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</si>
  <si>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</si>
  <si>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</si>
  <si>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</si>
  <si>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</si>
  <si>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</si>
  <si>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</si>
  <si>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</si>
  <si>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</si>
  <si>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</si>
  <si>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</si>
  <si>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</si>
  <si>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</si>
  <si>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</si>
  <si>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</si>
  <si>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</si>
  <si>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</si>
  <si>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</si>
  <si>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</si>
  <si>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</si>
  <si>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</si>
  <si>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</si>
  <si>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</si>
  <si>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</si>
  <si>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</si>
  <si>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</si>
  <si>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</si>
  <si>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</si>
  <si>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</si>
  <si>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</si>
  <si>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</si>
  <si>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</si>
  <si>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</si>
  <si>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</si>
  <si>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</si>
  <si>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</si>
  <si>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</si>
  <si>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</si>
  <si>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</si>
  <si>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</si>
  <si>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</si>
  <si>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</si>
  <si>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</si>
  <si>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</si>
  <si>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</si>
  <si>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</si>
  <si>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</si>
  <si>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</si>
  <si>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</si>
  <si>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</si>
  <si>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</si>
  <si>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</si>
  <si>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</si>
  <si>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</si>
  <si>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</si>
  <si>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</si>
  <si>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</si>
  <si>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</si>
  <si>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</si>
  <si>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</si>
  <si>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</si>
  <si>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</si>
  <si>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</si>
  <si>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</si>
  <si>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</si>
  <si>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</si>
  <si>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</si>
  <si>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</si>
  <si>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</si>
  <si>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</si>
  <si>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</si>
  <si>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</si>
  <si>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</si>
  <si>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</si>
  <si>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</si>
  <si>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</si>
  <si>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</si>
  <si>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</si>
  <si>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</si>
  <si>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</si>
  <si>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</si>
  <si>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</si>
  <si>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</si>
  <si>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</si>
  <si>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</si>
  <si>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</si>
  <si>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</si>
  <si>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</si>
  <si>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</si>
  <si>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</si>
  <si>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</si>
  <si>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</si>
  <si>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</si>
  <si>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</si>
  <si>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</si>
  <si>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</si>
  <si>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</si>
  <si>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</si>
  <si>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</si>
  <si>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</si>
  <si>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</si>
  <si>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</si>
  <si>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</si>
  <si>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</si>
  <si>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</si>
  <si>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</si>
  <si>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</si>
  <si>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</si>
  <si>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</si>
  <si>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</si>
  <si>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</si>
  <si>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</si>
  <si>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</si>
  <si>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</si>
  <si>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</si>
  <si>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</si>
  <si>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</si>
  <si>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</si>
  <si>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</si>
  <si>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</si>
  <si>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</si>
  <si>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</si>
  <si>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</si>
  <si>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</si>
  <si>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</si>
  <si>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</si>
  <si>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</si>
  <si>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</si>
  <si>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</si>
  <si>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</si>
  <si>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</si>
  <si>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</si>
  <si>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</si>
  <si>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</si>
  <si>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</si>
  <si>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</si>
  <si>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</si>
  <si>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</si>
  <si>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</si>
  <si>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</si>
  <si>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</si>
  <si>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</si>
  <si>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</si>
  <si>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</si>
  <si>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</si>
  <si>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</si>
  <si>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</si>
  <si>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</si>
  <si>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</si>
  <si>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</si>
  <si>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</si>
  <si>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</si>
  <si>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</si>
  <si>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</si>
  <si>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</si>
  <si>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</si>
  <si>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</si>
  <si>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</si>
  <si>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</si>
  <si>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</si>
  <si>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</si>
  <si>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</si>
  <si>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</si>
  <si>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</si>
  <si>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</si>
  <si>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</si>
  <si>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</si>
  <si>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</si>
  <si>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</si>
  <si>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</si>
  <si>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</si>
  <si>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</si>
  <si>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</si>
  <si>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</si>
  <si>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</si>
  <si>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</si>
  <si>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</si>
  <si>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</si>
  <si>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</si>
  <si>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</si>
  <si>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</si>
  <si>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</si>
  <si>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</si>
  <si>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</si>
  <si>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</si>
  <si>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</si>
  <si>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</si>
  <si>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</si>
  <si>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</si>
  <si>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</si>
  <si>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</si>
  <si>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</si>
  <si>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</si>
  <si>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</si>
  <si>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</si>
  <si>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</si>
  <si>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</si>
  <si>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</si>
  <si>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</si>
  <si>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</si>
  <si>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</si>
  <si>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</si>
  <si>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</si>
  <si>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</si>
  <si>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</si>
  <si>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</si>
  <si>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</si>
  <si>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</si>
  <si>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</si>
  <si>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</si>
  <si>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</si>
  <si>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</si>
  <si>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</si>
  <si>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</si>
  <si>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</si>
  <si>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</si>
  <si>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</si>
  <si>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</si>
  <si>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</si>
  <si>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</si>
  <si>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</si>
  <si>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</si>
  <si>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</si>
  <si>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</si>
  <si>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</si>
  <si>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</si>
  <si>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</si>
  <si>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</si>
  <si>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</si>
  <si>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</si>
  <si>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</si>
  <si>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</si>
  <si>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</si>
  <si>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</si>
  <si>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</si>
  <si>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</si>
  <si>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</si>
  <si>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</si>
  <si>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</si>
  <si>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</si>
  <si>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</si>
  <si>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</si>
  <si>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</si>
  <si>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</si>
  <si>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</si>
  <si>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</si>
  <si>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</si>
  <si>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</si>
  <si>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</si>
  <si>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</si>
  <si>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</si>
  <si>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</si>
  <si>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</si>
  <si>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</si>
  <si>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</si>
  <si>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</si>
  <si>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</si>
  <si>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</si>
  <si>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</si>
  <si>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</si>
  <si>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</si>
  <si>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</si>
  <si>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</si>
  <si>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</si>
  <si>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</si>
  <si>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</si>
  <si>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</si>
  <si>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</si>
  <si>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</si>
  <si>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</si>
  <si>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</si>
  <si>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</si>
  <si>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</si>
  <si>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</si>
  <si>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</si>
  <si>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</si>
  <si>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</si>
  <si>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</si>
  <si>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</si>
  <si>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</si>
  <si>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</si>
  <si>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</si>
  <si>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</si>
  <si>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</si>
  <si>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</si>
  <si>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</si>
  <si>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</si>
  <si>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</si>
  <si>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</si>
  <si>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</si>
  <si>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</si>
  <si>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</si>
  <si>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</si>
  <si>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</si>
  <si>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</si>
  <si>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</si>
  <si>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</si>
  <si>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</si>
  <si>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</si>
  <si>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</si>
  <si>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</si>
  <si>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</si>
  <si>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</si>
  <si>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</si>
  <si>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</si>
  <si>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</si>
  <si>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</si>
  <si>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</si>
  <si>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</si>
  <si>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</si>
  <si>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</si>
  <si>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</si>
  <si>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</si>
  <si>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</si>
  <si>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</si>
  <si>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</si>
  <si>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</si>
  <si>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</si>
  <si>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</si>
  <si>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</si>
  <si>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</si>
  <si>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</si>
  <si>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</si>
  <si>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</si>
  <si>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</si>
  <si>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</si>
  <si>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</si>
  <si>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</si>
  <si>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</si>
  <si>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</si>
  <si>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</si>
  <si>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</si>
  <si>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</si>
  <si>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</si>
  <si>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</si>
  <si>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</si>
  <si>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</si>
  <si>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</si>
  <si>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</si>
  <si>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</si>
  <si>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</si>
  <si>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</si>
  <si>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</si>
  <si>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</si>
  <si>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</si>
  <si>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</si>
  <si>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</si>
  <si>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</si>
  <si>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</si>
  <si>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</si>
  <si>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</si>
  <si>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</si>
  <si>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</si>
  <si>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</si>
  <si>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</si>
  <si>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</si>
  <si>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</si>
  <si>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</si>
  <si>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</si>
  <si>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</si>
  <si>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</si>
  <si>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</si>
  <si>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</si>
  <si>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</si>
  <si>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</si>
  <si>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</si>
  <si>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</si>
  <si>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</si>
  <si>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</si>
  <si>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</si>
  <si>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</si>
  <si>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</si>
  <si>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</si>
  <si>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</si>
  <si>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</si>
  <si>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</si>
  <si>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</si>
  <si>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</si>
  <si>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</si>
  <si>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</si>
  <si>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</si>
  <si>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</si>
  <si>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</si>
  <si>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</si>
  <si>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</si>
  <si>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</si>
  <si>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</si>
  <si>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</si>
  <si>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</si>
  <si>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</si>
  <si>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</si>
  <si>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</si>
  <si>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</si>
  <si>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</si>
  <si>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</si>
  <si>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</si>
  <si>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</si>
  <si>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</si>
  <si>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</si>
  <si>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</si>
  <si>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</si>
  <si>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</si>
  <si>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</si>
  <si>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</si>
  <si>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</si>
  <si>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</si>
  <si>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</si>
  <si>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</si>
  <si>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</si>
  <si>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</si>
  <si>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</si>
  <si>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</si>
  <si>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</si>
  <si>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</si>
  <si>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</si>
  <si>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</si>
  <si>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</si>
  <si>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</si>
  <si>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</si>
  <si>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</si>
  <si>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</si>
  <si>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</si>
  <si>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</si>
  <si>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</si>
  <si>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</si>
  <si>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</si>
  <si>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</si>
  <si>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</si>
  <si>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</si>
  <si>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</si>
  <si>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</si>
  <si>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</si>
  <si>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</si>
  <si>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</si>
  <si>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</si>
  <si>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</si>
  <si>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</si>
  <si>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</si>
  <si>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</si>
  <si>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</si>
  <si>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</si>
  <si>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</si>
  <si>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</si>
  <si>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</si>
  <si>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</si>
  <si>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</si>
  <si>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</si>
  <si>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</si>
  <si>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</si>
  <si>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</si>
  <si>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</si>
  <si>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</si>
  <si>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</si>
  <si>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</si>
  <si>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</si>
  <si>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</si>
  <si>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</si>
  <si>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</si>
  <si>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</si>
  <si>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</si>
  <si>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</si>
  <si>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</si>
  <si>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</si>
  <si>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</si>
  <si>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</si>
  <si>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</si>
  <si>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</si>
  <si>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</si>
  <si>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</si>
  <si>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</si>
  <si>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</si>
  <si>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</si>
  <si>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</si>
  <si>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</si>
  <si>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</si>
  <si>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</si>
  <si>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</si>
  <si>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</si>
  <si>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</si>
  <si>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</si>
  <si>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</si>
  <si>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</si>
  <si>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</si>
  <si>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</si>
  <si>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</si>
  <si>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</si>
  <si>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</si>
  <si>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</si>
  <si>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</si>
  <si>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</si>
  <si>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</si>
  <si>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</si>
  <si>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</si>
  <si>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</si>
  <si>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</si>
  <si>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</si>
  <si>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</si>
  <si>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</si>
  <si>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</si>
  <si>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</si>
  <si>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</si>
  <si>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</si>
  <si>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</si>
  <si>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</si>
  <si>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</si>
  <si>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</si>
  <si>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</si>
  <si>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</si>
  <si>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</si>
  <si>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</si>
  <si>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</si>
  <si>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</si>
  <si>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</si>
  <si>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</si>
  <si>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</si>
  <si>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</si>
  <si>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</si>
  <si>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</si>
  <si>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</si>
  <si>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</si>
  <si>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</si>
  <si>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</si>
  <si>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</si>
  <si>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</si>
  <si>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</si>
  <si>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</si>
  <si>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</si>
  <si>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</si>
  <si>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</si>
  <si>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</si>
  <si>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</si>
  <si>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</si>
  <si>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</si>
  <si>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</si>
  <si>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</si>
  <si>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</si>
  <si>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</si>
  <si>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</si>
  <si>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</si>
  <si>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</si>
  <si>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</si>
  <si>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</si>
  <si>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</si>
  <si>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</si>
  <si>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</si>
  <si>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</si>
  <si>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</si>
  <si>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</si>
  <si>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</si>
  <si>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</si>
  <si>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</si>
  <si>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</si>
  <si>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</si>
  <si>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</si>
  <si>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</si>
  <si>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</si>
  <si>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</si>
  <si>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</si>
  <si>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</si>
  <si>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</si>
  <si>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</si>
  <si>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</si>
  <si>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</si>
  <si>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</si>
  <si>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</si>
  <si>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</si>
  <si>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</si>
  <si>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</si>
  <si>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</si>
  <si>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</si>
  <si>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</si>
  <si>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</si>
  <si>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</si>
  <si>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</si>
  <si>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</si>
  <si>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</si>
  <si>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</si>
  <si>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</si>
  <si>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</si>
  <si>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</si>
  <si>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</si>
  <si>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</si>
  <si>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</si>
  <si>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</si>
  <si>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</si>
  <si>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</si>
  <si>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</si>
  <si>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</si>
  <si>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</si>
  <si>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</si>
  <si>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</si>
  <si>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</si>
  <si>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</si>
  <si>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</si>
  <si>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</si>
  <si>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</si>
  <si>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</si>
  <si>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</si>
  <si>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</si>
  <si>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</si>
  <si>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</si>
  <si>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</si>
  <si>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</si>
  <si>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</si>
  <si>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</si>
  <si>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</si>
  <si>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</si>
  <si>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</si>
  <si>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</si>
  <si>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</si>
  <si>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</si>
  <si>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</si>
  <si>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</si>
  <si>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</si>
  <si>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</si>
  <si>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</si>
  <si>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</si>
  <si>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</si>
  <si>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</si>
  <si>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</si>
  <si>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</si>
  <si>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</si>
  <si>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</si>
  <si>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</si>
  <si>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</si>
  <si>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</si>
  <si>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</si>
  <si>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</si>
  <si>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</si>
  <si>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</si>
  <si>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</si>
  <si>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</si>
  <si>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</si>
  <si>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</si>
  <si>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</si>
  <si>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</si>
  <si>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</si>
  <si>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</si>
  <si>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</si>
  <si>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</si>
  <si>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</si>
  <si>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</si>
  <si>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</si>
  <si>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</si>
  <si>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</si>
  <si>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</si>
  <si>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</si>
  <si>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</si>
  <si>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</si>
  <si>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</si>
  <si>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</si>
  <si>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</si>
  <si>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</si>
  <si>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</si>
  <si>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</si>
  <si>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</si>
  <si>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</si>
  <si>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</si>
  <si>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</si>
  <si>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</si>
  <si>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</si>
  <si>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</si>
  <si>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</si>
  <si>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</si>
  <si>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</si>
  <si>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</si>
  <si>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</si>
  <si>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</si>
  <si>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</si>
  <si>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</si>
  <si>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</si>
  <si>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</si>
  <si>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</si>
  <si>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</si>
  <si>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</si>
  <si>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</si>
  <si>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</si>
  <si>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</si>
  <si>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</si>
  <si>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</si>
  <si>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</si>
  <si>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</si>
  <si>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</si>
  <si>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</si>
  <si>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</si>
  <si>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</si>
  <si>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</si>
  <si>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</si>
  <si>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</si>
  <si>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</si>
  <si>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</si>
  <si>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</si>
  <si>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</si>
  <si>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</si>
  <si>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</si>
  <si>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</si>
  <si>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</si>
  <si>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</si>
  <si>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</si>
  <si>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</si>
  <si>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</si>
  <si>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</si>
  <si>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</si>
  <si>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</si>
  <si>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</si>
  <si>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</si>
  <si>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</si>
  <si>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</si>
  <si>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</si>
  <si>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</si>
  <si>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</si>
  <si>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</si>
  <si>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</si>
  <si>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</si>
  <si>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</si>
  <si>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</si>
  <si>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</si>
  <si>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</si>
  <si>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</si>
  <si>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</si>
  <si>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</si>
  <si>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</si>
  <si>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</si>
  <si>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</si>
  <si>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</si>
  <si>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</si>
  <si>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</si>
  <si>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</si>
  <si>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</si>
  <si>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</si>
  <si>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</si>
  <si>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</si>
  <si>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</si>
  <si>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</si>
  <si>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</si>
  <si>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</si>
  <si>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</si>
  <si>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</si>
  <si>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</si>
  <si>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</si>
  <si>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</si>
  <si>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</si>
  <si>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</si>
  <si>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</si>
  <si>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</si>
  <si>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</si>
  <si>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</si>
  <si>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</si>
  <si>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</si>
  <si>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</si>
  <si>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</si>
  <si>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</si>
  <si>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</si>
  <si>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</si>
  <si>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</si>
  <si>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</si>
  <si>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</si>
  <si>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</si>
  <si>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</si>
  <si>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</si>
  <si>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</si>
  <si>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</si>
  <si>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</si>
  <si>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</si>
  <si>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</si>
  <si>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</si>
  <si>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</si>
  <si>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</si>
  <si>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</si>
  <si>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</si>
  <si>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</si>
  <si>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</si>
  <si>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</si>
  <si>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</si>
  <si>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</si>
  <si>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</si>
  <si>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</si>
  <si>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</si>
  <si>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</si>
  <si>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</si>
  <si>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</si>
  <si>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</si>
  <si>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</si>
  <si>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</si>
  <si>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</si>
  <si>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</si>
  <si>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</si>
  <si>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</si>
  <si>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</si>
  <si>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</si>
  <si>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</si>
  <si>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</si>
  <si>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</si>
  <si>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</si>
  <si>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</si>
  <si>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</si>
  <si>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</si>
  <si>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</si>
  <si>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</si>
  <si>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</si>
  <si>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</si>
  <si>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</si>
  <si>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</si>
  <si>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</si>
  <si>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</si>
  <si>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</si>
  <si>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</si>
  <si>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</si>
  <si>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</si>
  <si>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</si>
  <si>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</si>
  <si>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</si>
  <si>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</si>
  <si>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</si>
  <si>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</si>
  <si>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</si>
  <si>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</si>
  <si>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</si>
  <si>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</si>
  <si>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</si>
  <si>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</si>
  <si>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</si>
  <si>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</si>
  <si>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</si>
  <si>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</si>
  <si>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</si>
  <si>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</si>
  <si>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</si>
  <si>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</si>
  <si>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</si>
  <si>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</si>
  <si>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</si>
  <si>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</si>
  <si>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</si>
  <si>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</si>
  <si>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</si>
  <si>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</si>
  <si>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</si>
  <si>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</si>
  <si>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</si>
  <si>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</si>
  <si>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</si>
  <si>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</si>
  <si>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</si>
  <si>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</si>
  <si>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</si>
  <si>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</si>
  <si>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</si>
  <si>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</si>
  <si>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</si>
  <si>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</si>
  <si>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</si>
  <si>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</si>
  <si>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</si>
  <si>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</si>
  <si>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</si>
  <si>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</si>
  <si>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</si>
  <si>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</si>
  <si>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</si>
  <si>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</si>
  <si>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</si>
  <si>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</si>
  <si>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</si>
  <si>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</si>
  <si>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</si>
  <si>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</si>
  <si>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</si>
  <si>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</si>
  <si>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</si>
  <si>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</si>
  <si>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</si>
  <si>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</si>
  <si>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</si>
  <si>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</si>
  <si>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</si>
  <si>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</si>
  <si>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</si>
  <si>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</si>
  <si>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</si>
  <si>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</si>
  <si>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</si>
  <si>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</si>
  <si>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</si>
  <si>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</si>
  <si>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</si>
  <si>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</si>
  <si>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</si>
  <si>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</si>
  <si>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</si>
  <si>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</si>
  <si>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</si>
  <si>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</si>
  <si>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</si>
  <si>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</si>
  <si>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</si>
  <si>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</si>
  <si>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</si>
  <si>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</si>
  <si>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</si>
  <si>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</si>
  <si>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</si>
  <si>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</si>
  <si>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</si>
  <si>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</si>
  <si>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</si>
  <si>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</si>
  <si>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</si>
  <si>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</si>
  <si>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</si>
  <si>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</si>
  <si>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</si>
  <si>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</si>
  <si>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</si>
  <si>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</si>
  <si>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</si>
  <si>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</si>
  <si>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</si>
  <si>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</si>
  <si>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</si>
  <si>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</si>
  <si>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</si>
  <si>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</si>
  <si>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</si>
  <si>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</si>
  <si>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</si>
  <si>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</si>
  <si>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</si>
  <si>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</si>
  <si>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</si>
  <si>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</si>
  <si>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</si>
  <si>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</si>
  <si>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</si>
  <si>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</si>
  <si>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</si>
  <si>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</si>
  <si>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</si>
  <si>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</si>
  <si>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</si>
  <si>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</si>
  <si>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</si>
  <si>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</si>
  <si>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</si>
  <si>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</si>
  <si>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</si>
  <si>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</si>
  <si>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</si>
  <si>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</si>
  <si>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</si>
  <si>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</si>
  <si>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</si>
  <si>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</si>
  <si>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</si>
  <si>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</si>
  <si>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</si>
  <si>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</si>
  <si>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</si>
  <si>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</si>
  <si>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</si>
  <si>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</si>
  <si>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</si>
  <si>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</si>
  <si>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</si>
  <si>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</si>
  <si>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</si>
  <si>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</si>
  <si>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</si>
  <si>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</si>
  <si>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</si>
  <si>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</si>
  <si>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</si>
  <si>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</si>
  <si>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</si>
  <si>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</si>
  <si>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</si>
  <si>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</si>
  <si>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</si>
  <si>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</si>
  <si>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</si>
  <si>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</si>
  <si>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</si>
  <si>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</si>
  <si>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</si>
  <si>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</si>
  <si>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</si>
  <si>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</si>
  <si>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</si>
  <si>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</si>
  <si>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</si>
  <si>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</si>
  <si>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</si>
  <si>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</si>
  <si>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</si>
  <si>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</si>
  <si>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</si>
  <si>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</si>
  <si>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</si>
  <si>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</si>
  <si>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</si>
  <si>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</si>
  <si>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</si>
  <si>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</si>
  <si>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</si>
  <si>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</si>
  <si>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</si>
  <si>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</si>
  <si>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</si>
  <si>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</si>
  <si>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</si>
  <si>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</si>
  <si>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</si>
  <si>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</si>
  <si>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</si>
  <si>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</si>
  <si>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</si>
  <si>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</si>
  <si>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</si>
  <si>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</si>
  <si>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</si>
  <si>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</si>
  <si>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</si>
  <si>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</si>
  <si>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</si>
  <si>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</si>
  <si>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</si>
  <si>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</si>
  <si>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</si>
  <si>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</si>
  <si>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</si>
  <si>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</si>
  <si>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</si>
  <si>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</si>
  <si>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</si>
  <si>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</si>
  <si>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</si>
  <si>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</si>
  <si>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</si>
  <si>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</si>
  <si>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</si>
  <si>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</si>
  <si>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</si>
  <si>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</si>
  <si>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</si>
  <si>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</si>
  <si>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</si>
  <si>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</si>
  <si>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</si>
  <si>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</si>
  <si>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</si>
  <si>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</si>
  <si>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</si>
  <si>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</si>
  <si>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</si>
  <si>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</si>
  <si>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</si>
  <si>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</si>
  <si>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</si>
  <si>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</si>
  <si>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</si>
  <si>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</si>
  <si>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</si>
  <si>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</si>
  <si>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</si>
  <si>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</si>
  <si>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</si>
  <si>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</si>
  <si>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</si>
  <si>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</si>
  <si>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</si>
  <si>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</si>
  <si>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</si>
  <si>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</si>
  <si>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</si>
  <si>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</si>
  <si>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</si>
  <si>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</si>
  <si>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</si>
  <si>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</si>
  <si>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</si>
  <si>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</si>
  <si>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</si>
  <si>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</si>
  <si>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</si>
  <si>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</si>
  <si>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</si>
  <si>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</si>
  <si>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</si>
  <si>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</si>
  <si>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</si>
  <si>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</si>
  <si>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</si>
  <si>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</si>
  <si>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</si>
  <si>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</si>
  <si>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</si>
  <si>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</si>
  <si>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</si>
  <si>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</si>
  <si>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</si>
  <si>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</si>
  <si>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</si>
  <si>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</si>
  <si>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</si>
  <si>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</si>
  <si>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</si>
  <si>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</si>
  <si>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</si>
  <si>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</si>
  <si>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</si>
  <si>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</si>
  <si>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</si>
  <si>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</si>
  <si>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</si>
  <si>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</si>
  <si>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</si>
  <si>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</si>
  <si>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</si>
  <si>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</si>
  <si>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</si>
  <si>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</si>
  <si>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</si>
  <si>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</si>
  <si>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</si>
  <si>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</si>
  <si>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</si>
  <si>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</si>
  <si>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</si>
  <si>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</si>
  <si>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</si>
  <si>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</si>
  <si>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</si>
  <si>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</si>
  <si>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</si>
  <si>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</si>
  <si>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</si>
  <si>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</si>
  <si>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</si>
  <si>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</si>
  <si>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</si>
  <si>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</si>
  <si>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</si>
  <si>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</si>
  <si>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</si>
  <si>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</si>
  <si>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</si>
  <si>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</si>
  <si>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</si>
  <si>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</si>
  <si>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</si>
  <si>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</si>
  <si>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</si>
  <si>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</si>
  <si>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</si>
  <si>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</si>
  <si>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</si>
  <si>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</si>
  <si>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</si>
  <si>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</si>
  <si>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</si>
  <si>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</si>
  <si>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</si>
  <si>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</si>
  <si>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</si>
  <si>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</si>
  <si>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</si>
  <si>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</si>
  <si>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</si>
  <si>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</si>
  <si>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</si>
  <si>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</si>
  <si>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</si>
  <si>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</si>
  <si>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</si>
  <si>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</si>
  <si>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</si>
  <si>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</si>
  <si>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</si>
  <si>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</si>
  <si>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</si>
  <si>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</si>
  <si>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</si>
  <si>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</si>
  <si>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</si>
  <si>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</si>
  <si>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</si>
  <si>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</si>
  <si>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</si>
  <si>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</si>
  <si>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</si>
  <si>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</si>
  <si>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</si>
  <si>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</si>
  <si>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</si>
  <si>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</si>
  <si>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</si>
  <si>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</si>
  <si>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</si>
  <si>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</si>
  <si>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</si>
  <si>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</si>
  <si>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</si>
  <si>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</si>
  <si>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</si>
  <si>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</si>
  <si>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</si>
  <si>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</si>
  <si>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</si>
  <si>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</si>
  <si>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</si>
  <si>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</si>
  <si>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</si>
  <si>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</si>
  <si>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</si>
  <si>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</si>
  <si>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</si>
  <si>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</si>
  <si>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</si>
  <si>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</si>
  <si>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</si>
  <si>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</si>
  <si>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</si>
  <si>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</si>
  <si>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</si>
  <si>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</si>
  <si>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</si>
  <si>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</si>
  <si>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</si>
  <si>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</si>
  <si>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</si>
  <si>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</si>
  <si>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</si>
  <si>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</si>
  <si>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</si>
  <si>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</si>
  <si>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</si>
  <si>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</si>
  <si>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</si>
  <si>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</si>
  <si>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</si>
  <si>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</si>
  <si>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</si>
  <si>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</si>
  <si>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</si>
  <si>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</si>
  <si>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</si>
  <si>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</si>
  <si>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</si>
  <si>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</si>
  <si>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</si>
  <si>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</si>
  <si>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</si>
  <si>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</si>
  <si>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</si>
  <si>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</si>
  <si>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</si>
  <si>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</si>
  <si>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</si>
  <si>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</si>
  <si>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</si>
  <si>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</si>
  <si>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</si>
  <si>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</si>
  <si>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</si>
  <si>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</si>
  <si>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</si>
  <si>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</si>
  <si>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</si>
  <si>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</si>
  <si>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</si>
  <si>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</si>
  <si>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</si>
  <si>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</si>
  <si>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</si>
  <si>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</si>
  <si>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</si>
  <si>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</si>
  <si>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</si>
  <si>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</si>
  <si>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</si>
  <si>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</si>
  <si>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</si>
  <si>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</si>
  <si>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</si>
  <si>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</si>
  <si>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</si>
  <si>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</si>
  <si>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</si>
  <si>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</si>
  <si>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</si>
  <si>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</si>
  <si>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</si>
  <si>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</si>
  <si>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</si>
  <si>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</si>
  <si>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</si>
  <si>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</si>
  <si>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</si>
  <si>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</si>
  <si>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</si>
  <si>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</si>
  <si>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</si>
  <si>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</si>
  <si>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</si>
  <si>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</si>
  <si>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</si>
  <si>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</si>
  <si>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</si>
  <si>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</si>
  <si>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</si>
  <si>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</si>
  <si>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</si>
  <si>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</si>
  <si>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</si>
  <si>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</si>
  <si>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</si>
  <si>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</si>
  <si>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</si>
  <si>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</si>
  <si>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</si>
  <si>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</si>
  <si>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</si>
  <si>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</si>
  <si>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</si>
  <si>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</si>
  <si>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</si>
  <si>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</si>
  <si>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</si>
  <si>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</si>
  <si>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</si>
  <si>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</si>
  <si>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</si>
  <si>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</si>
  <si>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</si>
  <si>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</si>
  <si>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</si>
  <si>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</si>
  <si>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</si>
  <si>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</si>
  <si>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</si>
  <si>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</si>
  <si>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</si>
  <si>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</si>
  <si>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</si>
  <si>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</si>
  <si>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</si>
  <si>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</si>
  <si>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</si>
  <si>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</si>
  <si>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</si>
  <si>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</si>
  <si>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</si>
  <si>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</si>
  <si>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</si>
  <si>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</si>
  <si>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</si>
  <si>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</si>
  <si>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</si>
  <si>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</si>
  <si>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</si>
  <si>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</si>
  <si>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</si>
  <si>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</si>
  <si>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</si>
  <si>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</si>
  <si>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</si>
  <si>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</si>
  <si>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</si>
  <si>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</si>
  <si>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</si>
  <si>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</si>
  <si>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</si>
  <si>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</si>
  <si>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</si>
  <si>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</si>
  <si>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</si>
  <si>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</si>
  <si>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</si>
  <si>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</si>
  <si>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</si>
  <si>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</si>
  <si>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</si>
  <si>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</si>
  <si>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</si>
  <si>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</si>
  <si>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</si>
  <si>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</si>
  <si>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</si>
  <si>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</si>
  <si>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</si>
  <si>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</si>
  <si>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</si>
  <si>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</si>
  <si>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</si>
  <si>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</si>
  <si>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</si>
  <si>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</si>
  <si>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</si>
  <si>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</si>
  <si>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</si>
  <si>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</si>
  <si>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</si>
  <si>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</si>
  <si>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</si>
  <si>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</si>
  <si>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</si>
  <si>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</si>
  <si>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</si>
  <si>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</si>
  <si>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</si>
  <si>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</si>
  <si>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</si>
  <si>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</si>
  <si>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</si>
  <si>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</si>
  <si>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</si>
  <si>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</si>
  <si>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</si>
  <si>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</si>
  <si>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</si>
  <si>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</si>
  <si>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</si>
  <si>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</si>
  <si>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</si>
  <si>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</si>
  <si>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</si>
  <si>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</si>
  <si>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</si>
  <si>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</si>
  <si>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</si>
  <si>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</si>
  <si>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</si>
  <si>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</si>
  <si>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</si>
  <si>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</si>
  <si>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</si>
  <si>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</si>
  <si>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</si>
  <si>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</si>
  <si>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</si>
  <si>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</si>
  <si>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</si>
  <si>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</si>
  <si>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</si>
  <si>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</si>
  <si>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</si>
  <si>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</si>
  <si>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</si>
  <si>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</si>
  <si>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</si>
  <si>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</si>
  <si>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</si>
  <si>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</si>
  <si>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</si>
  <si>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</si>
  <si>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</si>
  <si>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</si>
  <si>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</si>
  <si>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</si>
  <si>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</si>
  <si>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</si>
  <si>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</si>
  <si>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</si>
  <si>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</si>
  <si>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</si>
  <si>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</si>
  <si>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</si>
  <si>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</si>
  <si>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</si>
  <si>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</si>
  <si>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</si>
  <si>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</si>
  <si>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</si>
  <si>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</si>
  <si>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</si>
  <si>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</si>
  <si>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</si>
  <si>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</si>
  <si>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</si>
  <si>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</si>
  <si>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</si>
  <si>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</si>
  <si>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</si>
  <si>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</si>
  <si>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</si>
  <si>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</si>
  <si>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</si>
  <si>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</si>
  <si>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</si>
  <si>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</si>
  <si>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</si>
  <si>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</si>
  <si>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</si>
  <si>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</si>
  <si>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</si>
  <si>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</si>
  <si>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</si>
  <si>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</si>
  <si>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</si>
  <si>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</si>
  <si>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</si>
  <si>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</si>
  <si>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</si>
  <si>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</si>
  <si>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</si>
  <si>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</si>
  <si>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</si>
  <si>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</si>
  <si>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</si>
  <si>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</si>
  <si>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</si>
  <si>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</si>
  <si>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</si>
  <si>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</si>
  <si>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</si>
  <si>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</si>
  <si>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</si>
  <si>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</si>
  <si>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</si>
  <si>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</si>
  <si>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</si>
  <si>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</si>
  <si>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</si>
  <si>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</si>
  <si>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</si>
  <si>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</si>
  <si>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</si>
  <si>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</si>
  <si>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</si>
  <si>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</si>
  <si>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</si>
  <si>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</si>
  <si>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</si>
  <si>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</si>
  <si>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</si>
  <si>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</si>
  <si>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</si>
  <si>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</si>
  <si>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</si>
  <si>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</si>
  <si>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</si>
  <si>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</si>
  <si>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</si>
  <si>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</si>
  <si>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</si>
  <si>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</si>
  <si>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</si>
  <si>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</si>
  <si>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</si>
  <si>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</si>
  <si>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</si>
  <si>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</si>
  <si>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</si>
  <si>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</si>
  <si>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</si>
  <si>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</si>
  <si>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</si>
  <si>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</si>
  <si>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</si>
  <si>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</si>
  <si>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</si>
  <si>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</si>
  <si>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</si>
  <si>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</si>
  <si>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</si>
  <si>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</si>
  <si>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</si>
  <si>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</si>
  <si>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</si>
  <si>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</si>
  <si>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</si>
  <si>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</si>
  <si>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</si>
  <si>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</si>
  <si>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</si>
  <si>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</si>
  <si>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</si>
  <si>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</si>
  <si>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</si>
  <si>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</si>
  <si>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</si>
  <si>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</si>
  <si>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</si>
  <si>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</si>
  <si>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</si>
  <si>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</si>
  <si>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</si>
  <si>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</si>
  <si>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</si>
  <si>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</si>
  <si>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</si>
  <si>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</si>
  <si>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</si>
  <si>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</si>
  <si>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</si>
  <si>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</si>
  <si>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</si>
  <si>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</si>
  <si>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</si>
  <si>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</si>
  <si>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</si>
  <si>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</si>
  <si>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</si>
  <si>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</si>
  <si>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</si>
  <si>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</si>
  <si>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</si>
  <si>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</si>
  <si>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</si>
  <si>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</si>
  <si>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</si>
  <si>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</si>
  <si>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</si>
  <si>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</si>
  <si>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</si>
  <si>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</si>
  <si>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</si>
  <si>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</si>
  <si>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</si>
  <si>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</si>
  <si>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</si>
  <si>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</si>
  <si>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</si>
  <si>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</si>
  <si>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</si>
  <si>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</si>
  <si>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</si>
  <si>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</si>
  <si>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</si>
  <si>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</si>
  <si>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</si>
  <si>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</si>
  <si>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</si>
  <si>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</si>
  <si>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</si>
  <si>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</si>
  <si>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</si>
  <si>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</si>
  <si>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</si>
  <si>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</si>
  <si>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</si>
  <si>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</si>
  <si>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</si>
  <si>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</si>
  <si>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</si>
  <si>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</si>
  <si>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</si>
  <si>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</si>
  <si>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</si>
  <si>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</si>
  <si>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</si>
  <si>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</si>
  <si>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</si>
  <si>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</si>
  <si>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</si>
  <si>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</si>
  <si>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</si>
  <si>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</si>
  <si>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</si>
  <si>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</si>
  <si>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</si>
  <si>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</si>
  <si>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</si>
  <si>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</si>
  <si>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</si>
  <si>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</si>
  <si>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</si>
  <si>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</si>
  <si>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</si>
  <si>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</si>
  <si>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</si>
  <si>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</si>
  <si>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</si>
  <si>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</si>
  <si>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</si>
  <si>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</si>
  <si>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</si>
  <si>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</si>
  <si>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</si>
  <si>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</si>
  <si>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</si>
  <si>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</si>
  <si>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</si>
  <si>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</si>
  <si>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</si>
  <si>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</si>
  <si>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</si>
  <si>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</si>
  <si>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</si>
  <si>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</si>
  <si>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</si>
  <si>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</si>
  <si>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</si>
  <si>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</si>
  <si>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</si>
  <si>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</si>
  <si>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</si>
  <si>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</si>
  <si>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</si>
  <si>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</si>
  <si>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</si>
  <si>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</si>
  <si>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</si>
  <si>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</si>
  <si>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</si>
  <si>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</si>
  <si>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</si>
  <si>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</si>
  <si>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</si>
  <si>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</si>
  <si>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</si>
  <si>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</si>
  <si>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</si>
  <si>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</si>
  <si>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</si>
  <si>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</si>
  <si>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</si>
  <si>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</si>
  <si>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</si>
  <si>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</si>
  <si>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</si>
  <si>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</si>
  <si>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</si>
  <si>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</si>
  <si>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</si>
  <si>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</si>
  <si>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</si>
  <si>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</si>
  <si>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</si>
  <si>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</si>
  <si>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</si>
  <si>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</si>
  <si>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</si>
  <si>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</si>
  <si>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</si>
  <si>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</si>
  <si>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</si>
  <si>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</si>
  <si>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</si>
  <si>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</si>
  <si>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</si>
  <si>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</si>
  <si>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</si>
  <si>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</si>
  <si>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</si>
  <si>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</si>
  <si>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</si>
  <si>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</si>
  <si>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</si>
  <si>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</si>
  <si>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</si>
  <si>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</si>
  <si>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</si>
  <si>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</si>
  <si>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</si>
  <si>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</si>
  <si>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</si>
  <si>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</si>
  <si>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</si>
  <si>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</si>
  <si>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</si>
  <si>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</si>
  <si>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</si>
  <si>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</si>
  <si>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</si>
  <si>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</si>
  <si>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</si>
  <si>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</si>
  <si>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</si>
  <si>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</si>
  <si>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</si>
  <si>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</si>
  <si>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</si>
  <si>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</si>
  <si>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</si>
  <si>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</si>
  <si>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</si>
  <si>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</si>
  <si>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</si>
  <si>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</si>
  <si>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</si>
  <si>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</si>
  <si>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</si>
  <si>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</si>
  <si>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</si>
  <si>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</si>
  <si>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</si>
  <si>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</si>
  <si>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</si>
  <si>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</si>
  <si>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</si>
  <si>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</si>
  <si>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</si>
  <si>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</si>
  <si>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</si>
  <si>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</si>
  <si>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</si>
  <si>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</si>
  <si>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</si>
  <si>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</si>
  <si>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</si>
  <si>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</si>
  <si>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</si>
  <si>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</si>
  <si>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</si>
  <si>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</si>
  <si>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</si>
  <si>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</si>
  <si>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</si>
  <si>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</si>
  <si>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</si>
  <si>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</si>
  <si>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</si>
  <si>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</si>
  <si>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</si>
  <si>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</si>
  <si>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</si>
  <si>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</si>
  <si>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</si>
  <si>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</si>
  <si>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</si>
  <si>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</si>
  <si>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</si>
  <si>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</si>
  <si>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</si>
  <si>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</si>
  <si>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</si>
  <si>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</si>
  <si>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</si>
  <si>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</si>
  <si>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</si>
  <si>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</si>
  <si>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</si>
  <si>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</si>
  <si>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</si>
  <si>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</si>
  <si>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</si>
  <si>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</si>
  <si>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</si>
  <si>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</si>
  <si>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</si>
  <si>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</si>
  <si>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</si>
  <si>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</si>
  <si>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</si>
  <si>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</si>
  <si>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</si>
  <si>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</si>
  <si>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</si>
  <si>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</si>
  <si>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</si>
  <si>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</si>
  <si>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</si>
  <si>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</si>
  <si>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</si>
  <si>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</si>
  <si>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</si>
  <si>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</si>
  <si>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</si>
  <si>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</si>
  <si>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</si>
  <si>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</si>
  <si>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</si>
  <si>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</si>
  <si>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</si>
  <si>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</si>
  <si>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</si>
  <si>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</si>
  <si>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</si>
  <si>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</si>
  <si>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</si>
  <si>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</si>
  <si>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</si>
  <si>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</si>
  <si>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</si>
  <si>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</si>
  <si>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</si>
  <si>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</si>
  <si>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</si>
  <si>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</si>
  <si>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</si>
  <si>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</si>
  <si>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</si>
  <si>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</si>
  <si>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</si>
  <si>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</si>
  <si>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</si>
  <si>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</si>
  <si>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</si>
  <si>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</si>
  <si>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</si>
  <si>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</si>
  <si>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</si>
  <si>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</si>
  <si>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</si>
  <si>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</si>
  <si>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</si>
  <si>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</si>
  <si>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</si>
  <si>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</si>
  <si>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</si>
  <si>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</si>
  <si>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</si>
  <si>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</si>
  <si>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</si>
  <si>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</si>
  <si>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</si>
  <si>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</si>
  <si>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</si>
  <si>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</si>
  <si>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</si>
  <si>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</si>
  <si>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</si>
  <si>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</si>
  <si>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</si>
  <si>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</si>
  <si>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</si>
  <si>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</si>
  <si>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</si>
  <si>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</si>
  <si>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</si>
  <si>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</si>
  <si>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</si>
  <si>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</si>
  <si>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</si>
  <si>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</si>
  <si>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</si>
  <si>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</si>
  <si>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</si>
  <si>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</si>
  <si>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</si>
  <si>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</si>
  <si>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</si>
  <si>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</si>
  <si>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</si>
  <si>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</si>
  <si>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</si>
  <si>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</si>
  <si>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</si>
  <si>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</si>
  <si>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</si>
  <si>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</si>
  <si>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</si>
  <si>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</si>
  <si>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</si>
  <si>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</si>
  <si>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</si>
  <si>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</si>
  <si>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</si>
  <si>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</si>
  <si>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</si>
  <si>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</si>
  <si>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</si>
  <si>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</si>
  <si>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</si>
  <si>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</si>
  <si>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</si>
  <si>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</si>
  <si>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</si>
  <si>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</si>
  <si>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</si>
  <si>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</si>
  <si>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</si>
  <si>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</si>
  <si>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</si>
  <si>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</si>
  <si>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</si>
  <si>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</si>
  <si>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</si>
  <si>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</si>
  <si>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</si>
  <si>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</si>
  <si>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</si>
  <si>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</si>
  <si>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</si>
  <si>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</si>
  <si>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</si>
  <si>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</si>
  <si>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</si>
  <si>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</si>
  <si>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</si>
  <si>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</si>
  <si>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</si>
  <si>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</si>
  <si>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</si>
  <si>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</si>
  <si>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</si>
  <si>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</si>
  <si>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</si>
  <si>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</si>
  <si>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</si>
  <si>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</si>
  <si>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</si>
  <si>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</si>
  <si>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</si>
  <si>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</si>
  <si>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</si>
  <si>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</si>
  <si>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</si>
  <si>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</si>
  <si>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</si>
  <si>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</si>
  <si>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</si>
  <si>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</si>
  <si>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</si>
  <si>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</si>
  <si>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</si>
  <si>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</si>
  <si>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</si>
  <si>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</si>
  <si>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</si>
  <si>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</si>
  <si>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</si>
  <si>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</si>
  <si>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</si>
  <si>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</si>
  <si>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</si>
  <si>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</si>
  <si>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</si>
  <si>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</si>
  <si>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</si>
  <si>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</si>
  <si>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</si>
  <si>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</si>
  <si>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</si>
  <si>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</si>
  <si>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</si>
  <si>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</si>
  <si>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</si>
  <si>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</si>
  <si>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</si>
  <si>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</si>
  <si>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</si>
  <si>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</si>
  <si>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</si>
  <si>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</si>
  <si>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</si>
  <si>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</si>
  <si>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</si>
  <si>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</si>
  <si>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</si>
  <si>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</si>
  <si>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</si>
  <si>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</si>
  <si>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</si>
  <si>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</si>
  <si>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</si>
  <si>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</si>
  <si>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</si>
  <si>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</si>
  <si>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</si>
  <si>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</si>
  <si>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</si>
  <si>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</si>
  <si>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</si>
  <si>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</si>
  <si>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</si>
  <si>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</si>
  <si>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</si>
  <si>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</si>
  <si>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</si>
  <si>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</si>
  <si>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</si>
  <si>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</si>
  <si>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</si>
  <si>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</si>
  <si>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</si>
  <si>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</si>
  <si>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</si>
  <si>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</si>
  <si>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</si>
  <si>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</si>
  <si>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</si>
  <si>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</si>
  <si>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</si>
  <si>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</si>
  <si>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</si>
  <si>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</si>
  <si>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</si>
  <si>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</si>
  <si>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</si>
  <si>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</si>
  <si>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</si>
  <si>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</si>
  <si>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</si>
  <si>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</si>
  <si>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</si>
  <si>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</si>
  <si>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</si>
  <si>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</si>
  <si>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</si>
  <si>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</si>
  <si>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</si>
  <si>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</si>
  <si>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</si>
  <si>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</si>
  <si>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</si>
  <si>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</si>
  <si>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</si>
  <si>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</si>
  <si>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</si>
  <si>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</si>
  <si>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</si>
  <si>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</si>
  <si>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</si>
  <si>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</si>
  <si>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</si>
  <si>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</si>
  <si>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</si>
  <si>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</si>
  <si>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</si>
  <si>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</si>
  <si>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</si>
  <si>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</si>
  <si>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</si>
  <si>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</si>
  <si>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</si>
  <si>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</si>
  <si>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</si>
  <si>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</si>
  <si>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</si>
  <si>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</si>
  <si>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</si>
  <si>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</si>
  <si>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</si>
  <si>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</si>
  <si>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</si>
  <si>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</si>
  <si>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</si>
  <si>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</si>
  <si>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</si>
  <si>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</si>
  <si>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</si>
  <si>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</si>
  <si>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</si>
  <si>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</si>
  <si>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</si>
  <si>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</si>
  <si>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</si>
  <si>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</si>
  <si>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</si>
  <si>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</si>
  <si>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</si>
  <si>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</si>
  <si>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</si>
  <si>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</si>
  <si>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</si>
  <si>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</si>
  <si>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</si>
  <si>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</si>
  <si>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</si>
  <si>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</si>
  <si>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</si>
  <si>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</si>
  <si>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</si>
  <si>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</si>
  <si>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</si>
  <si>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</si>
  <si>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</si>
  <si>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</si>
  <si>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</si>
  <si>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</si>
  <si>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</si>
  <si>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</si>
  <si>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</si>
  <si>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</si>
  <si>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</si>
  <si>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</si>
  <si>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</si>
  <si>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</si>
  <si>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</si>
  <si>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</si>
  <si>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</si>
  <si>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</si>
  <si>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</si>
  <si>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</si>
  <si>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</si>
  <si>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</si>
  <si>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</si>
  <si>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</si>
  <si>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</si>
  <si>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</si>
  <si>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</si>
  <si>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</si>
  <si>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</si>
  <si>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</si>
  <si>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</si>
  <si>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</si>
  <si>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</si>
  <si>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</si>
  <si>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</si>
  <si>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</si>
  <si>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</si>
  <si>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</si>
  <si>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</si>
  <si>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</si>
  <si>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</si>
  <si>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</si>
  <si>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</si>
  <si>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</si>
  <si>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</si>
  <si>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</si>
  <si>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</si>
  <si>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</si>
  <si>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</si>
  <si>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</si>
  <si>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</si>
  <si>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</si>
  <si>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</si>
  <si>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</si>
  <si>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</si>
  <si>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</si>
  <si>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</si>
  <si>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</si>
  <si>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</si>
  <si>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</si>
  <si>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</si>
  <si>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</si>
  <si>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</si>
  <si>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</si>
  <si>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</si>
  <si>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</si>
  <si>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</si>
  <si>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</si>
  <si>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</si>
  <si>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</si>
  <si>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</si>
  <si>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</si>
  <si>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</si>
  <si>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</si>
  <si>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</si>
  <si>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</si>
  <si>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</si>
  <si>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</si>
  <si>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</si>
  <si>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</si>
  <si>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</si>
  <si>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</si>
  <si>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</si>
  <si>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</si>
  <si>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</si>
  <si>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</si>
  <si>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</si>
  <si>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</si>
  <si>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</si>
  <si>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</si>
  <si>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</si>
  <si>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</si>
  <si>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</si>
  <si>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</si>
  <si>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</si>
  <si>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</si>
  <si>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</si>
  <si>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</si>
  <si>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</si>
  <si>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</si>
  <si>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</si>
  <si>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</si>
  <si>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</si>
  <si>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</si>
  <si>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</si>
  <si>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</si>
  <si>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</si>
  <si>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</si>
  <si>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</si>
  <si>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</si>
  <si>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</si>
  <si>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</si>
  <si>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</si>
  <si>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</si>
  <si>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</si>
  <si>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</si>
  <si>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</si>
  <si>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</si>
  <si>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</si>
  <si>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</si>
  <si>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</si>
  <si>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</si>
  <si>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</si>
  <si>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</si>
  <si>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</si>
  <si>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</si>
  <si>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</si>
  <si>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</si>
  <si>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</si>
  <si>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</si>
  <si>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</si>
  <si>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</si>
  <si>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</si>
  <si>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</si>
  <si>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</si>
  <si>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</si>
  <si>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</si>
  <si>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</si>
  <si>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</si>
  <si>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</si>
  <si>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</si>
  <si>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</si>
  <si>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</si>
  <si>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</si>
  <si>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</si>
  <si>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</si>
  <si>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</si>
  <si>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</si>
  <si>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</si>
  <si>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</si>
  <si>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</si>
  <si>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</si>
  <si>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</si>
  <si>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</si>
  <si>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</si>
  <si>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</si>
  <si>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</si>
  <si>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</si>
  <si>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</si>
  <si>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</si>
  <si>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</si>
  <si>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</si>
  <si>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</si>
  <si>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</si>
  <si>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</si>
  <si>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</si>
  <si>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</si>
  <si>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</si>
  <si>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</si>
  <si>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</si>
  <si>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</si>
  <si>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</si>
  <si>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</si>
  <si>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</si>
  <si>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</si>
  <si>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</si>
  <si>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</si>
  <si>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</si>
  <si>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</si>
  <si>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</si>
  <si>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</si>
  <si>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</si>
  <si>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</si>
  <si>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</si>
  <si>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</si>
  <si>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</si>
  <si>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</si>
  <si>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</si>
  <si>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</si>
  <si>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</si>
  <si>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</si>
  <si>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</si>
  <si>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</si>
  <si>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</si>
  <si>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</si>
  <si>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</si>
  <si>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</si>
  <si>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</si>
  <si>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</si>
  <si>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</si>
  <si>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</si>
  <si>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</si>
  <si>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</si>
  <si>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</si>
  <si>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</si>
  <si>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</si>
  <si>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</si>
  <si>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</si>
  <si>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</si>
  <si>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</si>
  <si>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</si>
  <si>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</si>
  <si>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</si>
  <si>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</si>
  <si>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</si>
  <si>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</si>
  <si>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</si>
  <si>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</si>
  <si>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</si>
  <si>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</si>
  <si>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</si>
  <si>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</si>
  <si>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</si>
  <si>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</si>
  <si>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</si>
  <si>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</si>
  <si>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</si>
  <si>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</si>
  <si>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</si>
  <si>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</si>
  <si>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</si>
  <si>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</si>
  <si>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</si>
  <si>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</si>
  <si>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</si>
  <si>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</si>
  <si>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</si>
  <si>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</si>
  <si>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</si>
  <si>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</si>
  <si>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</si>
  <si>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</si>
  <si>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</si>
  <si>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</si>
  <si>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</si>
  <si>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</si>
  <si>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</si>
  <si>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</si>
  <si>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</si>
  <si>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</si>
  <si>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</si>
  <si>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</si>
  <si>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</si>
  <si>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</si>
  <si>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</si>
  <si>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</si>
  <si>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</si>
  <si>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</si>
  <si>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</si>
  <si>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</si>
  <si>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</si>
  <si>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</si>
  <si>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</si>
  <si>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</si>
  <si>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</si>
  <si>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</si>
  <si>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</si>
  <si>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</si>
  <si>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</si>
  <si>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</si>
  <si>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</si>
  <si>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</si>
  <si>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</si>
  <si>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</si>
  <si>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</si>
  <si>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</si>
  <si>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</si>
  <si>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</si>
  <si>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</si>
  <si>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</si>
  <si>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</si>
  <si>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</si>
  <si>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</si>
  <si>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</si>
  <si>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</si>
  <si>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</si>
  <si>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</si>
  <si>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</si>
  <si>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</si>
  <si>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</si>
  <si>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</si>
  <si>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</si>
  <si>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</si>
  <si>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</si>
  <si>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</si>
  <si>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</si>
  <si>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</si>
  <si>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</si>
  <si>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</si>
  <si>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</si>
  <si>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</si>
  <si>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</si>
  <si>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</si>
  <si>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</si>
  <si>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</si>
  <si>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</si>
  <si>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</si>
  <si>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</si>
  <si>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</si>
  <si>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</si>
  <si>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</si>
  <si>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</si>
  <si>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</si>
  <si>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</si>
  <si>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</si>
  <si>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</si>
  <si>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</si>
  <si>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</si>
  <si>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</si>
  <si>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</si>
  <si>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</si>
  <si>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</si>
  <si>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</si>
  <si>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</si>
  <si>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</si>
  <si>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</si>
  <si>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</si>
  <si>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</si>
  <si>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</si>
  <si>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</si>
  <si>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</si>
  <si>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</si>
  <si>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</si>
  <si>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</si>
  <si>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</si>
  <si>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</si>
  <si>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</si>
  <si>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</si>
  <si>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</si>
  <si>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</si>
  <si>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</si>
  <si>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</si>
  <si>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</si>
  <si>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</si>
  <si>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</si>
  <si>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</si>
  <si>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</si>
  <si>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</si>
  <si>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</si>
  <si>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</si>
  <si>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</si>
  <si>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</si>
  <si>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</si>
  <si>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</si>
  <si>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</si>
  <si>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</si>
  <si>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</si>
  <si>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</si>
  <si>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</si>
  <si>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</si>
  <si>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</si>
  <si>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</si>
  <si>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</si>
  <si>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</si>
  <si>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</si>
  <si>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</si>
  <si>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</si>
  <si>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</si>
  <si>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</si>
  <si>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</si>
  <si>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</si>
  <si>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</si>
  <si>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</si>
  <si>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</si>
  <si>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</si>
  <si>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</si>
  <si>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</si>
  <si>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</si>
  <si>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</si>
  <si>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</si>
  <si>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</si>
  <si>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</si>
  <si>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</si>
  <si>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</si>
  <si>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</si>
  <si>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</si>
  <si>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</si>
  <si>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</si>
  <si>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</si>
  <si>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</si>
  <si>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</si>
  <si>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</si>
  <si>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</si>
  <si>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</si>
  <si>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</si>
  <si>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</si>
  <si>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</si>
  <si>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</si>
  <si>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</si>
  <si>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</si>
  <si>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</si>
  <si>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</si>
  <si>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</si>
  <si>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</si>
  <si>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</si>
  <si>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</si>
  <si>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</si>
  <si>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</si>
  <si>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</si>
  <si>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</si>
  <si>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</si>
  <si>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</si>
  <si>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</si>
  <si>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</si>
  <si>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</si>
  <si>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</si>
  <si>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</si>
  <si>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</si>
  <si>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</si>
  <si>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</si>
  <si>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</si>
  <si>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</si>
  <si>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</si>
  <si>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</si>
  <si>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</si>
  <si>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</si>
  <si>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</si>
  <si>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</si>
  <si>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</si>
  <si>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</si>
  <si>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</si>
  <si>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</si>
  <si>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</si>
  <si>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</si>
  <si>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</si>
  <si>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</si>
  <si>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</si>
  <si>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</si>
  <si>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</si>
  <si>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</si>
  <si>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</si>
  <si>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</si>
  <si>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</si>
  <si>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</si>
  <si>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</si>
  <si>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</si>
  <si>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</si>
  <si>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</si>
  <si>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</si>
  <si>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</si>
  <si>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</si>
  <si>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</si>
  <si>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</si>
  <si>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</si>
  <si>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</si>
  <si>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</si>
  <si>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</si>
  <si>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</si>
  <si>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</si>
  <si>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</si>
  <si>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</si>
  <si>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</si>
  <si>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</si>
  <si>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</si>
  <si>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</si>
  <si>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</si>
  <si>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</si>
  <si>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</si>
  <si>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</si>
  <si>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</si>
  <si>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</si>
  <si>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</si>
  <si>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</si>
  <si>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</si>
  <si>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</si>
  <si>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</si>
  <si>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</si>
  <si>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</si>
  <si>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</si>
  <si>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</si>
  <si>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</si>
  <si>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</si>
  <si>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</si>
  <si>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</si>
  <si>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</si>
  <si>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</si>
  <si>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</si>
  <si>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</si>
  <si>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</si>
  <si>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</si>
  <si>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</si>
  <si>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</si>
  <si>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</si>
  <si>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</si>
  <si>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</si>
  <si>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</si>
  <si>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</si>
  <si>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</si>
  <si>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</si>
  <si>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</si>
  <si>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</si>
  <si>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</si>
  <si>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</si>
  <si>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</si>
  <si>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</si>
  <si>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</si>
  <si>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</si>
  <si>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</si>
  <si>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</si>
  <si>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</si>
  <si>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</si>
  <si>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</si>
  <si>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</si>
  <si>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</si>
  <si>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</si>
  <si>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</si>
  <si>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</si>
  <si>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</si>
  <si>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</si>
  <si>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</si>
  <si>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</si>
  <si>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</si>
  <si>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</si>
  <si>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</si>
  <si>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</si>
  <si>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</si>
  <si>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</si>
  <si>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</si>
  <si>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</si>
  <si>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</si>
  <si>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</si>
  <si>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</si>
  <si>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</si>
  <si>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</si>
  <si>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</si>
  <si>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</si>
  <si>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</si>
  <si>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</si>
  <si>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</si>
  <si>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</si>
  <si>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</si>
  <si>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</si>
  <si>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</si>
  <si>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</si>
  <si>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</si>
  <si>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</si>
  <si>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</si>
  <si>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</si>
  <si>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</si>
  <si>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</si>
  <si>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</si>
  <si>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</si>
  <si>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</si>
  <si>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</si>
  <si>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</si>
  <si>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</si>
  <si>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</si>
  <si>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</si>
  <si>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</si>
  <si>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</si>
  <si>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</si>
  <si>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</si>
  <si>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</si>
  <si>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</si>
  <si>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</si>
  <si>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</si>
  <si>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</si>
  <si>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</si>
  <si>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</si>
  <si>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</si>
  <si>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</si>
  <si>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</si>
  <si>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</si>
  <si>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</si>
  <si>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</si>
  <si>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</si>
  <si>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</si>
  <si>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</si>
  <si>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</si>
  <si>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</si>
  <si>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</si>
  <si>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</si>
  <si>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</si>
  <si>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</si>
  <si>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</si>
  <si>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</si>
  <si>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</si>
  <si>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</si>
  <si>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</si>
  <si>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</si>
  <si>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</si>
  <si>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</si>
  <si>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</si>
  <si>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</si>
  <si>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</si>
  <si>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</si>
  <si>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</si>
  <si>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</si>
  <si>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</si>
  <si>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</si>
  <si>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</si>
  <si>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</si>
  <si>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</si>
  <si>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</si>
  <si>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</si>
  <si>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</si>
  <si>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</si>
  <si>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</si>
  <si>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</si>
  <si>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</si>
  <si>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</si>
  <si>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</si>
  <si>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</si>
  <si>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</si>
  <si>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</si>
  <si>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</si>
  <si>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</si>
  <si>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</si>
  <si>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</si>
  <si>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</si>
  <si>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</si>
  <si>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</si>
  <si>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</si>
  <si>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</si>
  <si>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</si>
  <si>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</si>
  <si>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</si>
  <si>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</si>
  <si>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</si>
  <si>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</si>
  <si>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</si>
  <si>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</si>
  <si>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</si>
  <si>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</si>
  <si>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</si>
  <si>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</si>
  <si>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</si>
  <si>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</si>
  <si>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</si>
  <si>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</si>
  <si>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</si>
  <si>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</si>
  <si>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</si>
  <si>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</si>
  <si>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</si>
  <si>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</si>
  <si>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</si>
  <si>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</si>
  <si>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</si>
  <si>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</si>
  <si>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</si>
  <si>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</si>
  <si>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</si>
  <si>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</si>
  <si>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</si>
  <si>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</si>
  <si>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</si>
  <si>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</si>
  <si>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</si>
  <si>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</si>
  <si>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</si>
  <si>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</si>
  <si>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</si>
  <si>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</si>
  <si>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</si>
  <si>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</si>
  <si>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</si>
  <si>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</si>
  <si>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</si>
  <si>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</si>
  <si>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</si>
  <si>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</si>
  <si>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</si>
  <si>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</si>
  <si>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</si>
  <si>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</si>
  <si>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</si>
  <si>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</si>
  <si>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</si>
  <si>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</si>
  <si>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</si>
  <si>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</si>
  <si>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</si>
  <si>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</si>
  <si>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</si>
  <si>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</si>
  <si>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</si>
  <si>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</si>
  <si>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</si>
  <si>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</si>
  <si>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</si>
  <si>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</si>
  <si>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</si>
  <si>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</si>
  <si>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</si>
  <si>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</si>
  <si>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</si>
  <si>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</si>
  <si>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</si>
  <si>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</si>
  <si>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</si>
  <si>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</si>
  <si>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</si>
  <si>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</si>
  <si>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</si>
  <si>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</si>
  <si>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</si>
  <si>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</si>
  <si>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</si>
  <si>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</si>
  <si>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</si>
  <si>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</si>
  <si>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</si>
  <si>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</si>
  <si>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</si>
  <si>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</si>
  <si>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</si>
  <si>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</si>
  <si>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</si>
  <si>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</si>
  <si>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</si>
  <si>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</si>
  <si>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</si>
  <si>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</si>
  <si>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</si>
  <si>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</si>
  <si>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</si>
  <si>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</si>
  <si>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</si>
  <si>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</si>
  <si>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</si>
  <si>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</si>
  <si>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</si>
  <si>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</si>
  <si>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</si>
  <si>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</si>
  <si>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</si>
  <si>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</si>
  <si>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</si>
  <si>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</si>
  <si>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</si>
  <si>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</si>
  <si>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</si>
  <si>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</si>
  <si>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</si>
  <si>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</si>
  <si>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</si>
  <si>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</si>
  <si>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</si>
  <si>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</si>
  <si>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</si>
  <si>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</si>
  <si>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</si>
  <si>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</si>
  <si>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</si>
  <si>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</si>
  <si>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</si>
  <si>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</si>
  <si>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</si>
  <si>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</si>
  <si>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</si>
  <si>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</si>
  <si>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</si>
  <si>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</si>
  <si>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</si>
  <si>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</si>
  <si>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</si>
  <si>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</si>
  <si>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</si>
  <si>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</si>
  <si>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</si>
  <si>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</si>
  <si>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</si>
  <si>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</si>
  <si>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</si>
  <si>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</si>
  <si>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</si>
  <si>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</si>
  <si>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</si>
  <si>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</si>
  <si>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</si>
  <si>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</si>
  <si>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</si>
  <si>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</si>
  <si>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</si>
  <si>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</si>
  <si>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</si>
  <si>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</si>
  <si>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</si>
  <si>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</si>
  <si>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</si>
  <si>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</si>
  <si>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</si>
  <si>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</si>
  <si>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</si>
  <si>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</si>
  <si>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</si>
  <si>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</si>
  <si>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</si>
  <si>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</si>
  <si>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</si>
  <si>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</si>
  <si>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</si>
  <si>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</si>
  <si>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</si>
  <si>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</si>
  <si>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</si>
  <si>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</si>
  <si>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</si>
  <si>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</si>
  <si>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</si>
  <si>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</si>
  <si>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</si>
  <si>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</si>
  <si>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</si>
  <si>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</si>
  <si>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</si>
  <si>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</si>
  <si>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</si>
  <si>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</si>
  <si>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</si>
  <si>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</si>
  <si>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</si>
  <si>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</si>
  <si>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</si>
  <si>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</si>
  <si>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</si>
  <si>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</si>
  <si>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</si>
  <si>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</si>
  <si>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</si>
  <si>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</si>
  <si>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</si>
  <si>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</si>
  <si>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</si>
  <si>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</si>
  <si>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</si>
  <si>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</si>
  <si>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</si>
  <si>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</si>
  <si>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</si>
  <si>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</si>
  <si>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</si>
  <si>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</si>
  <si>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</si>
  <si>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</si>
  <si>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</si>
  <si>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</si>
  <si>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</si>
  <si>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</si>
  <si>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</si>
  <si>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</si>
  <si>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</si>
  <si>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</si>
  <si>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</si>
  <si>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</si>
  <si>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</si>
  <si>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</si>
  <si>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</si>
  <si>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</si>
  <si>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</si>
  <si>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</si>
  <si>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</si>
  <si>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</si>
  <si>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</si>
  <si>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</si>
  <si>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</si>
  <si>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</si>
  <si>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</si>
  <si>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</si>
  <si>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</si>
  <si>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</si>
  <si>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</si>
  <si>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</si>
  <si>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</si>
  <si>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</si>
  <si>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</si>
  <si>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</si>
  <si>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</si>
  <si>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</si>
  <si>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</si>
  <si>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</si>
  <si>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</si>
  <si>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</si>
  <si>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</si>
  <si>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</si>
  <si>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</si>
  <si>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</si>
  <si>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</si>
  <si>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</si>
  <si>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</si>
  <si>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</si>
  <si>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</si>
  <si>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</si>
  <si>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</si>
  <si>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</si>
  <si>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</si>
  <si>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</si>
  <si>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</si>
  <si>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</si>
  <si>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</si>
  <si>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</si>
  <si>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</si>
  <si>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</si>
  <si>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</si>
  <si>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</si>
  <si>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</si>
  <si>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</si>
  <si>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</si>
  <si>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</si>
  <si>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</si>
  <si>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</si>
  <si>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</si>
  <si>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</si>
  <si>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</si>
  <si>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</si>
  <si>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</si>
  <si>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</si>
  <si>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</si>
  <si>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</si>
  <si>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</si>
  <si>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</si>
  <si>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</si>
  <si>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</si>
  <si>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</si>
  <si>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</si>
  <si>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</si>
  <si>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</si>
  <si>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</si>
  <si>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</si>
  <si>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</si>
  <si>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</si>
  <si>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</si>
  <si>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</si>
  <si>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</si>
  <si>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</si>
  <si>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</si>
  <si>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</si>
  <si>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</si>
  <si>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</si>
  <si>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</si>
  <si>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</si>
  <si>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</si>
  <si>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</si>
  <si>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</si>
  <si>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</si>
  <si>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</si>
  <si>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</si>
  <si>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</si>
  <si>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</si>
  <si>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</si>
  <si>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</si>
  <si>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</si>
  <si>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</si>
  <si>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</si>
  <si>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</si>
  <si>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</si>
  <si>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</si>
  <si>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</si>
  <si>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</si>
  <si>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</si>
  <si>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</si>
  <si>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</si>
  <si>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</si>
  <si>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</si>
  <si>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</si>
  <si>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</si>
  <si>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</si>
  <si>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</si>
  <si>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</si>
  <si>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</si>
  <si>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</si>
  <si>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</si>
  <si>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</si>
  <si>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</si>
  <si>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</si>
  <si>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</si>
  <si>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</si>
  <si>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</si>
  <si>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</si>
  <si>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</si>
  <si>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</si>
  <si>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</si>
  <si>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</si>
  <si>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</si>
  <si>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</si>
  <si>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</si>
  <si>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</si>
  <si>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</si>
  <si>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</si>
  <si>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</si>
  <si>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</si>
  <si>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</si>
  <si>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</si>
  <si>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</si>
  <si>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</si>
  <si>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</si>
  <si>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</si>
  <si>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</si>
  <si>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</si>
  <si>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</si>
  <si>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</si>
  <si>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</si>
  <si>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</si>
  <si>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</si>
  <si>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</si>
  <si>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</si>
  <si>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</si>
  <si>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</si>
  <si>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</si>
  <si>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</si>
  <si>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</si>
  <si>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</si>
  <si>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</si>
  <si>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</si>
  <si>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</si>
  <si>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</si>
  <si>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</si>
  <si>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</si>
  <si>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</si>
  <si>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</si>
  <si>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</si>
  <si>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</si>
  <si>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</si>
  <si>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</si>
  <si>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</si>
  <si>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</si>
  <si>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</si>
  <si>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</si>
  <si>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</si>
  <si>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</si>
  <si>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</si>
  <si>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</si>
  <si>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</si>
  <si>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</si>
  <si>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</si>
  <si>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</si>
  <si>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</si>
  <si>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</si>
  <si>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</si>
  <si>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</si>
  <si>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</si>
  <si>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</si>
  <si>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</si>
  <si>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</si>
  <si>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</si>
  <si>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</si>
  <si>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</si>
  <si>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</si>
  <si>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</si>
  <si>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</si>
  <si>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</si>
  <si>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</si>
  <si>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</si>
  <si>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</si>
  <si>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</si>
  <si>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</si>
  <si>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</si>
  <si>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</si>
  <si>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</si>
  <si>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</si>
  <si>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</si>
  <si>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</si>
  <si>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</si>
  <si>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</si>
  <si>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</si>
  <si>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</si>
  <si>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</si>
  <si>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</si>
  <si>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</si>
  <si>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</si>
  <si>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</si>
  <si>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</si>
  <si>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</si>
  <si>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</si>
  <si>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</si>
  <si>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</si>
  <si>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</si>
  <si>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</si>
  <si>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</si>
  <si>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</si>
  <si>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</si>
  <si>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</si>
  <si>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</si>
  <si>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</si>
  <si>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</si>
  <si>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</si>
  <si>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</si>
  <si>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</si>
  <si>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</si>
  <si>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</si>
  <si>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</si>
  <si>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</si>
  <si>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</si>
  <si>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</si>
  <si>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</si>
  <si>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</si>
  <si>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</si>
  <si>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</si>
  <si>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</si>
  <si>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</si>
  <si>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</si>
  <si>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</si>
  <si>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</si>
  <si>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</si>
  <si>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</si>
  <si>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</si>
  <si>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</si>
  <si>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</si>
  <si>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</si>
  <si>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</si>
  <si>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</si>
  <si>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</si>
  <si>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</si>
  <si>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</si>
  <si>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</si>
  <si>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</si>
  <si>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</si>
  <si>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</si>
  <si>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</si>
  <si>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</si>
  <si>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</si>
  <si>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</si>
  <si>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</si>
  <si>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</si>
  <si>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</si>
  <si>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</si>
  <si>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</si>
  <si>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</si>
  <si>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</si>
  <si>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</si>
  <si>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</si>
  <si>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</si>
  <si>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</si>
  <si>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</si>
  <si>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</si>
  <si>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</si>
  <si>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</si>
  <si>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</si>
  <si>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</si>
  <si>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</si>
  <si>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</si>
  <si>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</si>
  <si>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</si>
  <si>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</si>
  <si>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</si>
  <si>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</si>
  <si>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</si>
  <si>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</si>
  <si>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</si>
  <si>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</si>
  <si>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</si>
  <si>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</si>
  <si>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</si>
  <si>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</si>
  <si>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</si>
  <si>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</si>
  <si>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</si>
  <si>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</si>
  <si>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</si>
  <si>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</si>
  <si>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</si>
  <si>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</si>
  <si>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</si>
  <si>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</si>
  <si>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</si>
  <si>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</si>
  <si>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</si>
  <si>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</si>
  <si>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</si>
  <si>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</si>
  <si>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</si>
  <si>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</si>
  <si>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</si>
  <si>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</si>
  <si>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</si>
  <si>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</si>
  <si>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</si>
  <si>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</si>
  <si>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</si>
  <si>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</si>
  <si>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</si>
  <si>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</si>
  <si>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</si>
  <si>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</si>
  <si>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</si>
  <si>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</si>
  <si>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</si>
  <si>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</si>
  <si>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</si>
  <si>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</si>
  <si>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</si>
  <si>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</si>
  <si>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</si>
  <si>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</si>
  <si>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</si>
  <si>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</si>
  <si>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</si>
  <si>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</si>
  <si>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</si>
  <si>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</si>
  <si>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</si>
  <si>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</si>
  <si>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</si>
  <si>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</si>
  <si>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</si>
  <si>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</si>
  <si>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</si>
  <si>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</si>
  <si>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</si>
  <si>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</si>
  <si>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</si>
  <si>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</si>
  <si>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</si>
  <si>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</si>
  <si>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</si>
  <si>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</si>
  <si>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</si>
  <si>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</si>
  <si>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</si>
  <si>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</si>
  <si>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</si>
  <si>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</si>
  <si>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</si>
  <si>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</si>
  <si>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</si>
  <si>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</si>
  <si>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</si>
  <si>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</si>
  <si>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</si>
  <si>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</si>
  <si>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</si>
  <si>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</si>
  <si>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</si>
  <si>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</si>
  <si>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</si>
  <si>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</si>
  <si>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</si>
  <si>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</si>
  <si>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</si>
  <si>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</si>
  <si>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</si>
  <si>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</si>
  <si>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</si>
  <si>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</si>
  <si>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</si>
  <si>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</si>
  <si>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</si>
  <si>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</si>
  <si>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</si>
  <si>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</si>
  <si>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</si>
  <si>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</si>
  <si>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</si>
  <si>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</si>
  <si>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</si>
  <si>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</si>
  <si>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</si>
  <si>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</si>
  <si>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</si>
  <si>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</si>
  <si>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</si>
  <si>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</si>
  <si>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</si>
  <si>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</si>
  <si>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</si>
  <si>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</si>
  <si>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</si>
  <si>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</si>
  <si>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</si>
  <si>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</si>
  <si>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</si>
  <si>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</si>
  <si>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</si>
  <si>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</si>
  <si>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</si>
  <si>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</si>
  <si>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</si>
  <si>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</si>
  <si>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</si>
  <si>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</si>
  <si>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</si>
  <si>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</si>
  <si>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</si>
  <si>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</si>
  <si>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</si>
  <si>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</si>
  <si>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</si>
  <si>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</si>
  <si>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</si>
  <si>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</si>
  <si>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</si>
  <si>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</si>
  <si>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</si>
  <si>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</si>
  <si>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</si>
  <si>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</si>
  <si>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</si>
  <si>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</si>
  <si>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</si>
  <si>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</si>
  <si>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</si>
  <si>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</si>
  <si>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</si>
  <si>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</si>
  <si>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</si>
  <si>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</si>
  <si>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</si>
  <si>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</si>
  <si>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</si>
  <si>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</si>
  <si>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</si>
  <si>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</si>
  <si>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</si>
  <si>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</si>
  <si>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</si>
  <si>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</si>
  <si>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</si>
  <si>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</si>
  <si>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</si>
  <si>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</si>
  <si>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</si>
  <si>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</si>
  <si>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</si>
  <si>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</si>
  <si>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</si>
  <si>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</si>
  <si>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</si>
  <si>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</si>
  <si>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</si>
  <si>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</si>
  <si>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</si>
  <si>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</si>
  <si>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</si>
  <si>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</si>
  <si>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</si>
  <si>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</si>
  <si>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</si>
  <si>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</si>
  <si>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</si>
  <si>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</si>
  <si>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</si>
  <si>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</si>
  <si>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</si>
  <si>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</si>
  <si>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</si>
  <si>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</si>
  <si>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</si>
  <si>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</si>
  <si>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</si>
  <si>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</si>
  <si>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</si>
  <si>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</si>
  <si>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</si>
  <si>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</si>
  <si>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</si>
  <si>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</si>
  <si>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</si>
  <si>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</si>
  <si>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</si>
  <si>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</si>
  <si>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</si>
  <si>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</si>
  <si>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</si>
  <si>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</si>
  <si>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</si>
  <si>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</si>
  <si>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</si>
  <si>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</si>
  <si>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</si>
  <si>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</si>
  <si>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</si>
  <si>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</si>
  <si>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</si>
  <si>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</si>
  <si>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</si>
  <si>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</si>
  <si>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</si>
  <si>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</si>
  <si>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</si>
  <si>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</si>
  <si>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</si>
  <si>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</si>
  <si>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</si>
  <si>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</si>
  <si>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</si>
  <si>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</si>
  <si>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</si>
  <si>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</si>
  <si>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</si>
  <si>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</si>
  <si>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</si>
  <si>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</si>
  <si>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</si>
  <si>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</si>
  <si>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</si>
  <si>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</si>
  <si>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</si>
  <si>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</si>
  <si>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</si>
  <si>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</si>
  <si>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</si>
  <si>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</si>
  <si>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</si>
  <si>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</si>
  <si>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</si>
  <si>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</si>
  <si>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</si>
  <si>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</si>
  <si>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</si>
  <si>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</si>
  <si>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</si>
  <si>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</si>
  <si>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</si>
  <si>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</si>
  <si>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</si>
  <si>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</si>
  <si>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</si>
  <si>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</si>
  <si>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</si>
  <si>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</si>
  <si>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</si>
  <si>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</si>
  <si>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</si>
  <si>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</si>
  <si>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</si>
  <si>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</si>
  <si>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</si>
  <si>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</si>
  <si>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</si>
  <si>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</si>
  <si>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</si>
  <si>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</si>
  <si>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</si>
  <si>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</si>
  <si>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</si>
  <si>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</si>
  <si>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</si>
  <si>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</si>
  <si>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</si>
  <si>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</si>
  <si>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</si>
  <si>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</si>
  <si>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</si>
  <si>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</si>
  <si>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</si>
  <si>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</si>
  <si>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</si>
  <si>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</si>
  <si>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</si>
  <si>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</si>
  <si>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</si>
  <si>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</si>
  <si>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</si>
  <si>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</si>
  <si>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</si>
  <si>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</si>
  <si>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</si>
  <si>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</si>
  <si>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</si>
  <si>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</si>
  <si>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</si>
  <si>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</si>
  <si>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</si>
  <si>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</si>
  <si>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</si>
  <si>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</si>
  <si>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</si>
  <si>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</si>
  <si>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</si>
  <si>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</si>
  <si>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</si>
  <si>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</si>
  <si>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</si>
  <si>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</si>
  <si>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</si>
  <si>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</si>
  <si>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</si>
  <si>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</si>
  <si>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</si>
  <si>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</si>
  <si>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</si>
  <si>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</si>
  <si>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</si>
  <si>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</si>
  <si>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</si>
  <si>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</si>
  <si>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</si>
  <si>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</si>
  <si>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</si>
  <si>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</si>
  <si>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</si>
  <si>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</si>
  <si>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</si>
  <si>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</si>
  <si>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</si>
  <si>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</si>
  <si>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</si>
  <si>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</si>
  <si>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</si>
  <si>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</si>
  <si>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</si>
  <si>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</si>
  <si>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</si>
  <si>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</si>
  <si>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</si>
  <si>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</si>
  <si>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</si>
  <si>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</si>
  <si>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</si>
  <si>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</si>
  <si>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</si>
  <si>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</si>
  <si>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</si>
  <si>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</si>
  <si>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</si>
  <si>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</si>
  <si>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</si>
  <si>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</si>
  <si>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</si>
  <si>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</si>
  <si>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</si>
  <si>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</si>
  <si>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</si>
  <si>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</si>
  <si>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</si>
  <si>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</si>
  <si>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</si>
  <si>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</si>
  <si>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</si>
  <si>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</si>
  <si>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</si>
  <si>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</si>
  <si>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</si>
  <si>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</si>
  <si>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</si>
  <si>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</si>
  <si>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</si>
  <si>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</si>
  <si>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</si>
  <si>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</si>
  <si>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</si>
  <si>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</si>
  <si>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</si>
  <si>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</si>
  <si>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</si>
  <si>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</si>
  <si>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</si>
  <si>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</si>
  <si>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</si>
  <si>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</si>
  <si>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</si>
  <si>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</si>
  <si>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</si>
  <si>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</si>
  <si>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</si>
  <si>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</si>
  <si>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</si>
  <si>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</si>
  <si>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</si>
  <si>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</si>
  <si>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</si>
  <si>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</si>
  <si>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</si>
  <si>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</si>
  <si>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</si>
  <si>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</si>
  <si>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</si>
  <si>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</si>
  <si>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</si>
  <si>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</si>
  <si>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</si>
  <si>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</si>
  <si>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</si>
  <si>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</si>
  <si>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</si>
  <si>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</si>
  <si>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</si>
  <si>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</si>
  <si>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</si>
  <si>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</si>
  <si>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</si>
  <si>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</si>
  <si>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</si>
  <si>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</si>
  <si>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</si>
  <si>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</si>
  <si>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</si>
  <si>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</si>
  <si>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</si>
  <si>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</si>
  <si>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</si>
  <si>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</si>
  <si>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</si>
  <si>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</si>
  <si>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</si>
  <si>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</si>
  <si>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</si>
  <si>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</si>
  <si>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</si>
  <si>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</si>
  <si>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</si>
  <si>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</si>
  <si>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</si>
  <si>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</si>
  <si>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</si>
  <si>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</si>
  <si>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</si>
  <si>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</si>
  <si>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</si>
  <si>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</si>
  <si>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</si>
  <si>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</si>
  <si>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</si>
  <si>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</si>
  <si>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</si>
  <si>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</si>
  <si>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</si>
  <si>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</si>
  <si>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</si>
  <si>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</si>
  <si>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</si>
  <si>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</si>
  <si>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</si>
  <si>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</si>
  <si>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</si>
  <si>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</si>
  <si>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</si>
  <si>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</si>
  <si>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</si>
  <si>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</si>
  <si>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</si>
  <si>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</si>
  <si>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</si>
  <si>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</si>
  <si>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</si>
  <si>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</si>
  <si>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</si>
  <si>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</si>
  <si>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</si>
  <si>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</si>
  <si>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</si>
  <si>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</si>
  <si>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</si>
  <si>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</si>
  <si>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</si>
  <si>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</si>
  <si>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</si>
  <si>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</si>
  <si>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</si>
  <si>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</si>
  <si>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</si>
  <si>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</si>
  <si>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</si>
  <si>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</si>
  <si>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</si>
  <si>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</si>
  <si>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</si>
  <si>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</si>
  <si>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</si>
  <si>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</si>
  <si>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</si>
  <si>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</si>
  <si>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</si>
  <si>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</si>
  <si>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</si>
  <si>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</si>
  <si>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</si>
  <si>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</si>
  <si>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</si>
  <si>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</si>
  <si>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</si>
  <si>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</si>
  <si>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</si>
  <si>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</si>
  <si>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</si>
  <si>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</si>
  <si>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</si>
  <si>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</si>
  <si>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</si>
  <si>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</si>
  <si>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</si>
  <si>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</si>
  <si>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</si>
  <si>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</si>
  <si>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</si>
  <si>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</si>
  <si>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</si>
  <si>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</si>
  <si>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</si>
  <si>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</si>
  <si>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</si>
  <si>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</si>
  <si>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</si>
  <si>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</si>
  <si>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</si>
  <si>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</si>
  <si>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</si>
  <si>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</si>
  <si>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</si>
  <si>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</si>
  <si>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</si>
  <si>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</si>
  <si>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</si>
  <si>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</si>
  <si>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</si>
  <si>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</si>
  <si>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</si>
  <si>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</si>
  <si>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</si>
  <si>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</si>
  <si>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</si>
  <si>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</si>
  <si>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</si>
  <si>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</si>
  <si>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</si>
  <si>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</si>
  <si>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</si>
  <si>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</si>
  <si>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</si>
  <si>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</si>
  <si>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</si>
  <si>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</si>
  <si>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</si>
  <si>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</si>
  <si>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</si>
  <si>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</si>
  <si>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</si>
  <si>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</si>
  <si>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</si>
  <si>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</si>
  <si>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</si>
  <si>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</si>
  <si>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</si>
  <si>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</si>
  <si>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</si>
  <si>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</si>
  <si>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</si>
  <si>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</si>
  <si>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</si>
  <si>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</si>
  <si>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</si>
  <si>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</si>
  <si>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</si>
  <si>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</si>
  <si>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</si>
  <si>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</si>
  <si>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</si>
  <si>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</si>
  <si>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</si>
  <si>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</si>
  <si>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</si>
  <si>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</si>
  <si>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</si>
  <si>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</si>
  <si>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</si>
  <si>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</si>
  <si>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</si>
  <si>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</si>
  <si>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</si>
  <si>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</si>
  <si>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</si>
  <si>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</si>
  <si>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</si>
  <si>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</si>
  <si>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</si>
  <si>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</si>
  <si>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</si>
  <si>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</si>
  <si>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</si>
  <si>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</si>
  <si>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</si>
  <si>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</si>
  <si>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</si>
  <si>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</si>
  <si>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</si>
  <si>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</si>
  <si>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</si>
  <si>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</si>
  <si>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</si>
  <si>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</si>
  <si>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</si>
  <si>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</si>
  <si>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</si>
  <si>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</si>
  <si>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</si>
  <si>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</si>
  <si>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</si>
  <si>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</si>
  <si>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</si>
  <si>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</si>
  <si>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</si>
  <si>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</si>
  <si>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</si>
  <si>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</si>
  <si>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</si>
  <si>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</si>
  <si>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</si>
  <si>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</si>
  <si>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</si>
  <si>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</si>
  <si>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</si>
  <si>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</si>
  <si>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</si>
  <si>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</si>
  <si>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</si>
  <si>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</si>
  <si>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</si>
  <si>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</si>
  <si>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</si>
  <si>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</si>
  <si>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</si>
  <si>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</si>
  <si>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</si>
  <si>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</si>
  <si>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</si>
  <si>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</si>
  <si>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</si>
  <si>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</si>
  <si>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</si>
  <si>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</si>
  <si>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</si>
  <si>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</si>
  <si>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</si>
  <si>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</si>
  <si>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</si>
  <si>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</si>
  <si>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</si>
  <si>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</si>
  <si>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</si>
  <si>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</si>
  <si>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</si>
  <si>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</si>
  <si>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</si>
  <si>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</si>
  <si>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</si>
  <si>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</si>
  <si>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</si>
  <si>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</si>
  <si>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</si>
  <si>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</si>
  <si>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</si>
  <si>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</si>
  <si>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</si>
  <si>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</si>
  <si>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</si>
  <si>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</si>
  <si>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</si>
  <si>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</si>
  <si>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</si>
  <si>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</si>
  <si>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</si>
  <si>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</si>
  <si>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</si>
  <si>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</si>
  <si>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</si>
  <si>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</si>
  <si>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</si>
  <si>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</si>
  <si>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</si>
  <si>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</si>
  <si>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</si>
  <si>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</si>
  <si>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</si>
  <si>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</si>
  <si>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</si>
  <si>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</si>
  <si>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</si>
  <si>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</si>
  <si>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</si>
  <si>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</si>
  <si>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</si>
  <si>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</si>
  <si>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</si>
  <si>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</si>
  <si>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</si>
  <si>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</si>
  <si>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</si>
  <si>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</si>
  <si>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</si>
  <si>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</si>
  <si>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</si>
  <si>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</si>
  <si>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</si>
  <si>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</si>
  <si>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</si>
  <si>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</si>
  <si>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</si>
  <si>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</si>
  <si>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</si>
  <si>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</si>
  <si>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</si>
  <si>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</si>
  <si>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</si>
  <si>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</si>
  <si>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</si>
  <si>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</si>
  <si>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</si>
  <si>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</si>
  <si>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</si>
  <si>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</si>
  <si>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</si>
  <si>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</si>
  <si>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</si>
  <si>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</si>
  <si>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</si>
  <si>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</si>
  <si>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</si>
  <si>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</si>
  <si>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</si>
  <si>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</si>
  <si>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</si>
  <si>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</si>
  <si>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</si>
  <si>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</si>
  <si>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</si>
  <si>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</si>
  <si>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</si>
  <si>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</si>
  <si>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</si>
  <si>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</si>
  <si>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</si>
  <si>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</si>
  <si>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</si>
  <si>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</si>
  <si>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</si>
  <si>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</si>
  <si>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</si>
  <si>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</si>
  <si>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</si>
  <si>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</si>
  <si>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</si>
  <si>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</si>
  <si>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</si>
  <si>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</si>
  <si>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</si>
  <si>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</si>
  <si>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</si>
  <si>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</si>
  <si>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</si>
  <si>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</si>
  <si>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</si>
  <si>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</si>
  <si>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</si>
  <si>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</si>
  <si>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</si>
  <si>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</si>
  <si>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</si>
  <si>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</si>
  <si>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</si>
  <si>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</si>
  <si>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</si>
  <si>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</si>
  <si>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</si>
  <si>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</si>
  <si>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</si>
  <si>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</si>
  <si>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</si>
  <si>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</si>
  <si>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</si>
  <si>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</si>
  <si>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</si>
  <si>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</si>
  <si>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</si>
  <si>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</si>
  <si>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</si>
  <si>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</si>
  <si>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</si>
  <si>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</si>
  <si>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</si>
  <si>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</si>
  <si>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</si>
  <si>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</si>
  <si>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</si>
  <si>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</si>
  <si>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</si>
  <si>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</si>
  <si>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</si>
  <si>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</si>
  <si>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</si>
  <si>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</si>
  <si>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</si>
  <si>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</si>
  <si>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</si>
  <si>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</si>
  <si>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</si>
  <si>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</si>
  <si>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</si>
  <si>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</si>
  <si>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</si>
  <si>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</si>
  <si>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</si>
  <si>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</si>
  <si>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</si>
  <si>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</si>
  <si>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</si>
  <si>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</si>
  <si>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</si>
  <si>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</si>
  <si>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</si>
  <si>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</si>
  <si>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</si>
  <si>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</si>
  <si>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</si>
  <si>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</si>
  <si>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</si>
  <si>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</si>
  <si>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</si>
  <si>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</si>
  <si>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</si>
  <si>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</si>
  <si>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</si>
  <si>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</si>
  <si>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</si>
  <si>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</si>
  <si>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</si>
  <si>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</si>
  <si>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</si>
  <si>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</si>
  <si>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</si>
  <si>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</si>
  <si>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</si>
  <si>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</si>
  <si>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</si>
  <si>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</si>
  <si>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</si>
  <si>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</si>
  <si>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</si>
  <si>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</si>
  <si>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</si>
  <si>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</si>
  <si>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</si>
  <si>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</si>
  <si>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</si>
  <si>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</si>
  <si>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</si>
  <si>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</si>
  <si>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</si>
  <si>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</si>
  <si>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</si>
  <si>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</si>
  <si>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</si>
  <si>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</si>
  <si>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</si>
  <si>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</si>
  <si>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</si>
  <si>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</si>
  <si>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</si>
  <si>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</si>
  <si>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</si>
  <si>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</si>
  <si>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</si>
  <si>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</si>
  <si>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</si>
  <si>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</si>
  <si>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</si>
  <si>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</si>
  <si>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</si>
  <si>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</si>
  <si>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</si>
  <si>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</si>
  <si>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</si>
  <si>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</si>
  <si>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</si>
  <si>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</si>
  <si>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</si>
  <si>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</si>
  <si>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</si>
  <si>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</si>
  <si>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</si>
  <si>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</si>
  <si>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</si>
  <si>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</si>
  <si>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</si>
  <si>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</si>
  <si>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</si>
  <si>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</si>
  <si>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</si>
  <si>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</si>
  <si>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</si>
  <si>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</si>
  <si>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</si>
  <si>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</si>
  <si>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</si>
  <si>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</si>
  <si>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</si>
  <si>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</si>
  <si>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</si>
  <si>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</si>
  <si>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</si>
  <si>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</si>
  <si>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</si>
  <si>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</si>
  <si>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</si>
  <si>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</si>
  <si>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</si>
  <si>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</si>
  <si>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</si>
  <si>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</si>
  <si>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</si>
  <si>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</si>
  <si>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</si>
  <si>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</si>
  <si>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</si>
  <si>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</si>
  <si>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</si>
  <si>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</si>
  <si>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</si>
  <si>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</si>
  <si>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</si>
  <si>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</si>
  <si>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</si>
  <si>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</si>
  <si>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</si>
  <si>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</si>
  <si>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</si>
  <si>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</si>
  <si>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</si>
  <si>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</si>
  <si>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</si>
  <si>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</si>
  <si>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</si>
  <si>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</si>
  <si>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</si>
  <si>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</si>
  <si>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</si>
  <si>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</si>
  <si>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</si>
  <si>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</si>
  <si>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</si>
  <si>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</si>
  <si>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</si>
  <si>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</si>
  <si>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</si>
  <si>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</si>
  <si>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</si>
  <si>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</si>
  <si>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</si>
  <si>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</si>
  <si>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</si>
  <si>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</si>
  <si>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</si>
  <si>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</si>
  <si>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</si>
  <si>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</si>
  <si>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</si>
  <si>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</si>
  <si>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</si>
  <si>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</si>
  <si>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</si>
  <si>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</si>
  <si>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</si>
  <si>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</si>
  <si>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</si>
  <si>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</si>
  <si>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</si>
  <si>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</si>
  <si>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</si>
  <si>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</si>
  <si>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</si>
  <si>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</si>
  <si>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</si>
  <si>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</si>
  <si>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</si>
  <si>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</si>
  <si>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</si>
  <si>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</si>
  <si>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</si>
  <si>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</si>
  <si>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</si>
  <si>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</si>
  <si>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</si>
  <si>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</si>
  <si>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</si>
  <si>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</si>
  <si>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</si>
  <si>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</si>
  <si>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</si>
  <si>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</si>
  <si>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</si>
  <si>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</si>
  <si>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</si>
  <si>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</si>
  <si>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</si>
  <si>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</si>
  <si>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</si>
  <si>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</si>
  <si>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</si>
  <si>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</si>
  <si>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</si>
  <si>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</si>
  <si>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</si>
  <si>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</si>
  <si>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</si>
  <si>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</si>
  <si>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</si>
  <si>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</si>
  <si>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</si>
  <si>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</si>
  <si>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</si>
  <si>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</si>
  <si>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</si>
  <si>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</si>
  <si>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</si>
  <si>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</si>
  <si>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</si>
  <si>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</si>
  <si>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</si>
  <si>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</si>
  <si>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</si>
  <si>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</si>
  <si>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</si>
  <si>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</si>
  <si>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</si>
  <si>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</si>
  <si>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</si>
  <si>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</si>
  <si>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</si>
  <si>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</si>
  <si>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</si>
  <si>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</si>
  <si>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</si>
  <si>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</si>
  <si>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</si>
  <si>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</si>
  <si>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</si>
  <si>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</si>
  <si>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</si>
  <si>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</si>
  <si>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</si>
  <si>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</si>
  <si>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</si>
  <si>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</si>
  <si>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</si>
  <si>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</si>
  <si>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</si>
  <si>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</si>
  <si>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</si>
  <si>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</si>
  <si>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</si>
  <si>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</si>
  <si>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</si>
  <si>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</si>
  <si>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</si>
  <si>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</si>
  <si>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</si>
  <si>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</si>
  <si>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</si>
  <si>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</si>
  <si>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</si>
  <si>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</si>
  <si>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</si>
  <si>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</si>
  <si>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</si>
  <si>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</si>
  <si>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</si>
  <si>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</si>
  <si>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</si>
  <si>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</si>
  <si>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</si>
  <si>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</si>
  <si>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</si>
  <si>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</si>
  <si>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</si>
  <si>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</si>
  <si>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</si>
  <si>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</si>
  <si>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</si>
  <si>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</si>
  <si>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</si>
  <si>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</si>
  <si>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</si>
  <si>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</si>
  <si>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</si>
  <si>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</si>
  <si>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</si>
  <si>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</si>
  <si>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</si>
  <si>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</si>
  <si>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</si>
  <si>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</si>
  <si>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</si>
  <si>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</si>
  <si>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</si>
  <si>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</si>
  <si>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</si>
  <si>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</si>
  <si>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</si>
  <si>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</si>
  <si>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</si>
  <si>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</si>
  <si>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</si>
  <si>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</si>
  <si>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</si>
  <si>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</si>
  <si>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</si>
  <si>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</si>
  <si>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</si>
  <si>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</si>
  <si>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</si>
  <si>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</si>
  <si>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</si>
  <si>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</si>
  <si>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</si>
  <si>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</si>
  <si>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</si>
  <si>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</si>
  <si>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</si>
  <si>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</si>
  <si>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</si>
  <si>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</si>
  <si>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</si>
  <si>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</si>
  <si>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</si>
  <si>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</si>
  <si>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</si>
  <si>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</si>
  <si>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</si>
  <si>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</si>
  <si>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</si>
  <si>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</si>
  <si>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</si>
  <si>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</si>
  <si>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</si>
  <si>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</si>
  <si>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</si>
  <si>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</si>
  <si>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</si>
  <si>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</si>
  <si>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</si>
  <si>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</si>
  <si>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</si>
  <si>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</si>
  <si>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</si>
  <si>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</si>
  <si>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</si>
  <si>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</si>
  <si>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</si>
  <si>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</si>
  <si>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</si>
  <si>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</si>
  <si>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</si>
  <si>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</si>
  <si>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</si>
  <si>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</si>
  <si>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</si>
  <si>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</si>
  <si>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</si>
  <si>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</si>
  <si>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</si>
  <si>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</si>
  <si>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</si>
  <si>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</si>
  <si>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</si>
  <si>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</si>
  <si>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</si>
  <si>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</si>
  <si>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</si>
  <si>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</si>
  <si>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</si>
  <si>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</si>
  <si>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</si>
  <si>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</si>
  <si>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</si>
  <si>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</si>
  <si>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</si>
  <si>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</si>
  <si>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</si>
  <si>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</si>
  <si>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</si>
  <si>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</si>
  <si>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</si>
  <si>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</si>
  <si>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</si>
  <si>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</si>
  <si>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</si>
  <si>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</si>
  <si>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</si>
  <si>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</si>
  <si>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</si>
  <si>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</si>
  <si>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</si>
  <si>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</si>
  <si>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</si>
  <si>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</si>
  <si>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</si>
  <si>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</si>
  <si>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</si>
  <si>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</si>
  <si>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</si>
  <si>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</si>
  <si>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</si>
  <si>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</si>
  <si>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</si>
  <si>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</si>
  <si>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</si>
  <si>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</si>
  <si>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</si>
  <si>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</si>
  <si>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</si>
  <si>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</si>
  <si>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</si>
  <si>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</si>
  <si>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</si>
  <si>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</si>
  <si>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</si>
  <si>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</si>
  <si>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</si>
  <si>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</si>
  <si>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</si>
  <si>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</si>
  <si>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</si>
  <si>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</si>
  <si>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</si>
  <si>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</si>
  <si>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</si>
  <si>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</si>
  <si>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</si>
  <si>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</si>
  <si>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</si>
  <si>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</si>
  <si>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</si>
  <si>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</si>
  <si>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</si>
  <si>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</si>
  <si>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</si>
  <si>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</si>
  <si>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</si>
  <si>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</si>
  <si>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</si>
  <si>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</si>
  <si>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</si>
  <si>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</si>
  <si>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</si>
  <si>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</si>
  <si>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</si>
  <si>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</si>
  <si>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</si>
  <si>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</si>
  <si>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</si>
  <si>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</si>
  <si>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</si>
  <si>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</si>
  <si>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</si>
  <si>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</si>
  <si>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</si>
  <si>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</si>
  <si>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</si>
  <si>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</si>
  <si>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</si>
  <si>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</si>
  <si>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</si>
  <si>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</si>
  <si>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</si>
  <si>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</si>
  <si>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</si>
  <si>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</si>
  <si>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</si>
  <si>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</si>
  <si>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</si>
  <si>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</si>
  <si>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</si>
  <si>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</si>
  <si>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</si>
  <si>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</si>
  <si>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</si>
  <si>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</si>
  <si>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</si>
  <si>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</si>
  <si>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</si>
  <si>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</si>
  <si>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</si>
  <si>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</si>
  <si>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</si>
  <si>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</si>
  <si>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</si>
  <si>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</si>
  <si>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</si>
  <si>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</si>
  <si>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</si>
  <si>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</si>
  <si>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</si>
  <si>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</si>
  <si>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</si>
  <si>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</si>
  <si>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</si>
  <si>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</si>
  <si>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</si>
  <si>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</si>
  <si>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</si>
  <si>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</si>
  <si>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</si>
  <si>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</si>
  <si>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</si>
  <si>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</si>
  <si>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</si>
  <si>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</si>
  <si>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</si>
  <si>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</si>
  <si>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</si>
  <si>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</si>
  <si>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</si>
  <si>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</si>
  <si>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</si>
  <si>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</si>
  <si>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</si>
  <si>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</si>
  <si>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</si>
  <si>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</si>
  <si>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</si>
  <si>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</si>
  <si>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</si>
  <si>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</si>
  <si>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</si>
  <si>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</si>
  <si>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</si>
  <si>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</si>
  <si>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</si>
  <si>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</si>
  <si>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</si>
  <si>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</si>
  <si>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</si>
  <si>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</si>
  <si>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</si>
  <si>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</si>
  <si>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</si>
  <si>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</si>
  <si>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</si>
  <si>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</si>
  <si>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</si>
  <si>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</si>
  <si>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</si>
  <si>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</si>
  <si>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</si>
  <si>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</si>
  <si>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</si>
  <si>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</si>
  <si>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</si>
  <si>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</si>
  <si>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</si>
  <si>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</si>
  <si>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</si>
  <si>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</si>
  <si>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</si>
  <si>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</si>
  <si>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</si>
  <si>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</si>
  <si>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</si>
  <si>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</si>
  <si>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</si>
  <si>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</si>
  <si>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</si>
  <si>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</si>
  <si>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</si>
  <si>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</si>
  <si>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</si>
  <si>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</si>
  <si>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</si>
  <si>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</si>
  <si>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</si>
  <si>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</si>
  <si>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</si>
  <si>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</si>
  <si>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</si>
  <si>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</si>
  <si>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</si>
  <si>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</si>
  <si>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</si>
  <si>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</si>
  <si>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</si>
  <si>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</si>
  <si>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</si>
  <si>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</si>
  <si>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</si>
  <si>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</si>
  <si>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</si>
  <si>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</si>
  <si>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</si>
  <si>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</si>
  <si>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</si>
  <si>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</si>
  <si>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</si>
  <si>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</si>
  <si>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</si>
  <si>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</si>
  <si>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</si>
  <si>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</si>
  <si>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</si>
  <si>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</si>
  <si>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</si>
  <si>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</si>
  <si>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</si>
  <si>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</si>
  <si>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</si>
  <si>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</si>
  <si>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</si>
  <si>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</si>
  <si>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</si>
  <si>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</si>
  <si>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</si>
  <si>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</si>
  <si>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</si>
  <si>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</si>
  <si>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</si>
  <si>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</si>
  <si>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</si>
  <si>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</si>
  <si>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</si>
  <si>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</si>
  <si>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</si>
  <si>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</si>
  <si>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</si>
  <si>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</si>
  <si>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</si>
  <si>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</si>
  <si>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</si>
  <si>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</si>
  <si>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</si>
  <si>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</si>
  <si>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</si>
  <si>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</si>
  <si>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</si>
  <si>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</si>
  <si>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</si>
  <si>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</si>
  <si>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</si>
  <si>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</si>
  <si>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</si>
  <si>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</si>
  <si>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</si>
  <si>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</si>
  <si>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</si>
  <si>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</si>
  <si>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</si>
  <si>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</si>
  <si>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</si>
  <si>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</si>
  <si>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</si>
  <si>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</si>
  <si>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</si>
  <si>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</si>
  <si>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</si>
  <si>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</si>
  <si>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</si>
  <si>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</si>
  <si>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</si>
  <si>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</si>
  <si>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</si>
  <si>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</si>
  <si>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</si>
  <si>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</si>
  <si>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</si>
  <si>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</si>
  <si>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</si>
  <si>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</si>
  <si>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</si>
  <si>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</si>
  <si>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</si>
  <si>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</si>
  <si>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</si>
  <si>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</si>
  <si>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</si>
  <si>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</si>
  <si>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</si>
  <si>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</si>
  <si>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</si>
  <si>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</si>
  <si>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</si>
  <si>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</si>
  <si>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</si>
  <si>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</si>
  <si>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</si>
  <si>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</si>
  <si>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</si>
  <si>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</si>
  <si>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</si>
  <si>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</si>
  <si>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</si>
  <si>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</si>
  <si>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</si>
  <si>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</si>
  <si>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</si>
  <si>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</si>
  <si>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</si>
  <si>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</si>
  <si>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</si>
  <si>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</si>
  <si>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</si>
  <si>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</si>
  <si>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</si>
  <si>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</si>
  <si>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</si>
  <si>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</si>
  <si>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</si>
  <si>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</si>
  <si>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</si>
  <si>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</si>
  <si>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</si>
  <si>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</si>
  <si>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</si>
  <si>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</si>
  <si>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</si>
  <si>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</si>
  <si>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</si>
  <si>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</si>
  <si>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</si>
  <si>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</si>
  <si>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</si>
  <si>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</si>
  <si>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</si>
  <si>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</si>
  <si>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</si>
  <si>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</si>
  <si>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</si>
  <si>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</si>
  <si>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</si>
  <si>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</si>
  <si>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</si>
  <si>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</si>
  <si>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</si>
  <si>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</si>
  <si>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</si>
  <si>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</si>
  <si>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</si>
  <si>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</si>
  <si>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</si>
  <si>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</si>
  <si>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</si>
  <si>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</si>
  <si>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</si>
  <si>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</si>
  <si>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</si>
  <si>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</si>
  <si>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</si>
  <si>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</si>
  <si>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</si>
  <si>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</si>
  <si>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</si>
  <si>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</si>
  <si>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</si>
  <si>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</si>
  <si>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</si>
  <si>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</si>
  <si>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</si>
  <si>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</si>
  <si>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</si>
  <si>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</si>
  <si>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</si>
  <si>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</si>
  <si>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</si>
  <si>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</si>
  <si>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</si>
  <si>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</si>
  <si>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</si>
  <si>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</si>
  <si>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</si>
  <si>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</si>
  <si>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</si>
  <si>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</si>
  <si>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</si>
  <si>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</si>
  <si>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</si>
  <si>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</si>
  <si>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</si>
  <si>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</si>
  <si>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</si>
  <si>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</si>
  <si>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</si>
  <si>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</si>
  <si>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</si>
  <si>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</si>
  <si>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</si>
  <si>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</si>
  <si>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</si>
  <si>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</si>
  <si>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</si>
  <si>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</si>
  <si>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</si>
  <si>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</si>
  <si>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</si>
  <si>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</si>
  <si>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</si>
  <si>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</si>
  <si>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</si>
  <si>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</si>
  <si>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</si>
  <si>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</si>
  <si>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</si>
  <si>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</si>
  <si>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</si>
  <si>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</si>
  <si>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</si>
  <si>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</si>
  <si>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</si>
  <si>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</si>
  <si>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</si>
  <si>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</si>
  <si>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</si>
  <si>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</si>
  <si>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</si>
  <si>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</si>
  <si>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</si>
  <si>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</si>
  <si>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</si>
  <si>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</si>
  <si>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</si>
  <si>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</si>
  <si>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</si>
  <si>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</si>
  <si>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</si>
  <si>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</si>
  <si>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</si>
  <si>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</si>
  <si>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</si>
  <si>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</si>
  <si>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</si>
  <si>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</si>
  <si>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</si>
  <si>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</si>
  <si>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</si>
  <si>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</si>
  <si>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</si>
  <si>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</si>
  <si>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</si>
  <si>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</si>
  <si>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</si>
  <si>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</si>
  <si>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</si>
  <si>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</si>
  <si>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</si>
  <si>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</si>
  <si>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</si>
  <si>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</si>
  <si>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</si>
  <si>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</si>
  <si>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</si>
  <si>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</si>
  <si>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</si>
  <si>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</si>
  <si>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</si>
  <si>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</si>
  <si>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</si>
  <si>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</si>
  <si>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</si>
  <si>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</si>
  <si>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</si>
  <si>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</si>
  <si>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</si>
  <si>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</si>
  <si>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</si>
  <si>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</si>
  <si>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</si>
  <si>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</si>
  <si>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</si>
  <si>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</si>
  <si>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</si>
  <si>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</si>
  <si>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</si>
  <si>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</si>
  <si>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</si>
  <si>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</si>
  <si>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</si>
  <si>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</si>
  <si>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</si>
  <si>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</si>
  <si>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</si>
  <si>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</si>
  <si>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</si>
  <si>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</si>
  <si>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</si>
  <si>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</si>
  <si>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</si>
  <si>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</si>
  <si>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</si>
  <si>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</si>
  <si>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</si>
  <si>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</si>
  <si>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</si>
  <si>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</si>
  <si>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</si>
  <si>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</si>
  <si>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</si>
  <si>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</si>
  <si>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</si>
  <si>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</si>
  <si>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</si>
  <si>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</si>
  <si>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</si>
  <si>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</si>
  <si>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</si>
  <si>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</si>
  <si>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</si>
  <si>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</si>
  <si>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</si>
  <si>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</si>
  <si>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</si>
  <si>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</si>
  <si>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</si>
  <si>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</si>
  <si>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</si>
  <si>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</si>
  <si>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</si>
  <si>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</si>
  <si>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</si>
  <si>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</si>
  <si>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</si>
  <si>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</si>
  <si>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</si>
  <si>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</si>
  <si>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</si>
  <si>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</si>
  <si>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</si>
  <si>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</si>
  <si>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</si>
  <si>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</si>
  <si>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</si>
  <si>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</si>
  <si>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</si>
  <si>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</si>
  <si>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</si>
  <si>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</si>
  <si>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</si>
  <si>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</si>
  <si>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</si>
  <si>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</si>
  <si>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</si>
  <si>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</si>
  <si>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</si>
  <si>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</si>
  <si>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</si>
  <si>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</si>
  <si>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</si>
  <si>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</si>
  <si>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</si>
  <si>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</si>
  <si>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</si>
  <si>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</si>
  <si>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</si>
  <si>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</si>
  <si>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</si>
  <si>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</si>
  <si>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</si>
  <si>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</si>
  <si>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</si>
  <si>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</si>
  <si>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</si>
  <si>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</si>
  <si>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</si>
  <si>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</si>
  <si>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</si>
  <si>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</si>
  <si>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</si>
  <si>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</si>
  <si>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</si>
  <si>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</si>
  <si>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</si>
  <si>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</si>
  <si>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</si>
  <si>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</si>
  <si>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</si>
  <si>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</si>
  <si>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</si>
  <si>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</si>
  <si>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</si>
  <si>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</si>
  <si>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</si>
  <si>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</si>
  <si>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</si>
  <si>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</si>
  <si>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</si>
  <si>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</si>
  <si>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</si>
  <si>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</si>
  <si>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</si>
  <si>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</si>
  <si>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</si>
  <si>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</si>
  <si>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</si>
  <si>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</si>
  <si>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</si>
  <si>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</si>
  <si>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</si>
  <si>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</si>
  <si>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</si>
  <si>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</si>
  <si>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</si>
  <si>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</si>
  <si>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</si>
  <si>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</si>
  <si>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</si>
  <si>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</si>
  <si>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</si>
  <si>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</si>
  <si>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</si>
  <si>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</si>
  <si>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</si>
  <si>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</si>
  <si>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</si>
  <si>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</si>
  <si>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</si>
  <si>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</si>
  <si>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</si>
  <si>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</si>
  <si>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</si>
  <si>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</si>
  <si>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</si>
  <si>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</si>
  <si>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</si>
  <si>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</si>
  <si>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</si>
  <si>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</si>
  <si>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</si>
  <si>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</si>
  <si>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</si>
  <si>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</si>
  <si>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</si>
  <si>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</si>
  <si>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</si>
  <si>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</si>
  <si>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</si>
  <si>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</si>
  <si>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</si>
  <si>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</si>
  <si>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</si>
  <si>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</si>
  <si>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</si>
  <si>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</si>
  <si>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</si>
  <si>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</si>
  <si>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</si>
  <si>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</si>
  <si>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</si>
  <si>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</si>
  <si>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</si>
  <si>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</si>
  <si>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</si>
  <si>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</si>
  <si>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</si>
  <si>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</si>
  <si>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</si>
  <si>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</si>
  <si>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</si>
  <si>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</si>
  <si>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</si>
  <si>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</si>
  <si>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</si>
  <si>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</si>
  <si>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</si>
  <si>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</si>
  <si>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</si>
  <si>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</si>
  <si>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</si>
  <si>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</si>
  <si>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</si>
  <si>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</si>
  <si>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</si>
  <si>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</si>
  <si>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</si>
  <si>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</si>
  <si>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</si>
  <si>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</si>
  <si>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</si>
  <si>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</si>
  <si>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</si>
  <si>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</si>
  <si>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</si>
  <si>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</si>
  <si>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</si>
  <si>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</si>
  <si>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</si>
  <si>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</si>
  <si>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</si>
  <si>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</si>
  <si>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</si>
  <si>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</si>
  <si>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</si>
  <si>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</si>
  <si>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</si>
  <si>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</si>
  <si>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</si>
  <si>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</si>
  <si>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</si>
  <si>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</si>
  <si>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</si>
  <si>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</si>
  <si>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</si>
  <si>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</si>
  <si>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</si>
  <si>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</si>
  <si>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</si>
  <si>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</si>
  <si>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</si>
  <si>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</si>
  <si>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</si>
  <si>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</si>
  <si>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</si>
  <si>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</si>
  <si>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</si>
  <si>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</si>
  <si>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</si>
  <si>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</si>
  <si>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</si>
  <si>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</si>
  <si>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</si>
  <si>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</si>
  <si>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</si>
  <si>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</si>
  <si>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</si>
  <si>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</si>
  <si>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</si>
  <si>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</si>
  <si>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</si>
  <si>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</si>
  <si>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</si>
  <si>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</si>
  <si>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</si>
  <si>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</si>
  <si>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</si>
  <si>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</si>
  <si>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</si>
  <si>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</si>
  <si>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</si>
  <si>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</si>
  <si>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</si>
  <si>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</si>
  <si>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</si>
  <si>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</si>
  <si>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</si>
  <si>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</si>
  <si>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</si>
  <si>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</si>
  <si>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</si>
  <si>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</si>
  <si>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</si>
  <si>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</si>
  <si>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</si>
  <si>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</si>
  <si>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</si>
  <si>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</si>
  <si>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</si>
  <si>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</si>
  <si>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</si>
  <si>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</si>
  <si>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</si>
  <si>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</si>
  <si>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</si>
  <si>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</si>
  <si>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</si>
  <si>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</si>
  <si>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</si>
  <si>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</si>
  <si>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</si>
  <si>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</si>
  <si>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</si>
  <si>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</si>
  <si>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</si>
  <si>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</si>
  <si>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</si>
  <si>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</si>
  <si>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</si>
  <si>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</si>
  <si>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</si>
  <si>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</si>
  <si>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</si>
  <si>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</si>
  <si>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</si>
  <si>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</si>
  <si>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</si>
  <si>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</si>
  <si>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</si>
  <si>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</si>
  <si>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</si>
  <si>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</si>
  <si>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</si>
  <si>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</si>
  <si>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</si>
  <si>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</si>
  <si>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</si>
  <si>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</si>
  <si>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</si>
  <si>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</si>
  <si>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</si>
  <si>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</si>
  <si>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</si>
  <si>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</si>
  <si>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</si>
  <si>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</si>
  <si>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</si>
  <si>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</si>
  <si>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</si>
  <si>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</si>
  <si>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</si>
  <si>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</si>
  <si>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</si>
  <si>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</si>
  <si>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</si>
  <si>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</si>
  <si>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</si>
  <si>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</si>
  <si>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</si>
  <si>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</si>
  <si>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</si>
  <si>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</si>
  <si>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</si>
  <si>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</si>
  <si>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</si>
  <si>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</si>
  <si>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</si>
  <si>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</si>
  <si>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</si>
  <si>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</si>
  <si>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</si>
  <si>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</si>
  <si>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</si>
  <si>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</si>
  <si>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</si>
  <si>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</si>
  <si>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</si>
  <si>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</si>
  <si>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</si>
  <si>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</si>
  <si>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</si>
  <si>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</si>
  <si>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</si>
  <si>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</si>
  <si>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</si>
  <si>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</si>
  <si>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</si>
  <si>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</si>
  <si>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</si>
  <si>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</si>
  <si>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</si>
  <si>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</si>
  <si>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</si>
  <si>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</si>
  <si>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</si>
  <si>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</si>
  <si>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</si>
  <si>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</si>
  <si>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</si>
  <si>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</si>
  <si>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</si>
  <si>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</si>
  <si>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</si>
  <si>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</si>
  <si>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</si>
  <si>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</si>
  <si>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</si>
  <si>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</si>
  <si>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</si>
  <si>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</si>
  <si>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</si>
  <si>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</si>
  <si>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</si>
  <si>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</si>
  <si>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</si>
  <si>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</si>
  <si>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</si>
  <si>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</si>
  <si>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</si>
  <si>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</si>
  <si>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</si>
  <si>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</si>
  <si>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</si>
  <si>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</si>
  <si>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</si>
  <si>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</si>
  <si>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</si>
  <si>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</si>
  <si>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</si>
  <si>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</si>
  <si>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</si>
  <si>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</si>
  <si>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</si>
  <si>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</si>
  <si>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</si>
  <si>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</si>
  <si>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</si>
  <si>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</si>
  <si>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</si>
  <si>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</si>
  <si>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</si>
  <si>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</si>
  <si>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</si>
  <si>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</si>
  <si>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</si>
  <si>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</si>
  <si>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</si>
  <si>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</si>
  <si>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</si>
  <si>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</si>
  <si>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</si>
  <si>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</si>
  <si>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</si>
  <si>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</si>
  <si>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</si>
  <si>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</si>
  <si>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</si>
  <si>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</si>
  <si>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</si>
  <si>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</si>
  <si>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</si>
  <si>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</si>
  <si>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</si>
  <si>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</si>
  <si>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</si>
  <si>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</si>
  <si>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</si>
  <si>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</si>
  <si>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</si>
  <si>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</si>
  <si>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</si>
  <si>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</si>
  <si>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</si>
  <si>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</si>
  <si>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</si>
  <si>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</si>
  <si>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</si>
  <si>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</si>
  <si>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</si>
  <si>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</si>
  <si>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</si>
  <si>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</si>
  <si>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</si>
  <si>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</si>
  <si>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</si>
  <si>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</si>
  <si>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</si>
  <si>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</si>
  <si>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</si>
  <si>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</si>
  <si>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</si>
  <si>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</si>
  <si>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</si>
  <si>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</si>
  <si>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</si>
  <si>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</si>
  <si>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</si>
  <si>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</si>
  <si>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</si>
  <si>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</si>
  <si>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</si>
  <si>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</si>
  <si>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</si>
  <si>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</si>
  <si>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</si>
  <si>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</si>
  <si>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</si>
  <si>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</si>
  <si>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</si>
  <si>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</si>
  <si>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</si>
  <si>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</si>
  <si>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</si>
  <si>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</si>
  <si>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</si>
  <si>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</si>
  <si>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</si>
  <si>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</si>
  <si>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</si>
  <si>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</si>
  <si>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</si>
  <si>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</si>
  <si>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</si>
  <si>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</si>
  <si>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</si>
  <si>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</si>
  <si>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</si>
  <si>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</si>
  <si>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</si>
  <si>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</si>
  <si>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</si>
  <si>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</si>
  <si>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</si>
  <si>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</si>
  <si>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</si>
  <si>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</si>
  <si>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</si>
  <si>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</si>
  <si>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</si>
  <si>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</si>
  <si>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</si>
  <si>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</si>
  <si>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</si>
  <si>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</si>
  <si>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</si>
  <si>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</si>
  <si>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</si>
  <si>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</si>
  <si>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</si>
  <si>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</si>
  <si>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</si>
  <si>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</si>
  <si>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</si>
  <si>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</si>
  <si>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</si>
  <si>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</si>
  <si>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</si>
  <si>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</si>
  <si>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</si>
  <si>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</si>
  <si>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</si>
  <si>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</si>
  <si>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</si>
  <si>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</si>
  <si>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</si>
  <si>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</si>
  <si>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</si>
  <si>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</si>
  <si>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</si>
  <si>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</si>
  <si>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</si>
  <si>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</si>
  <si>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</si>
  <si>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</si>
  <si>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</si>
  <si>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</si>
  <si>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</si>
  <si>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</si>
  <si>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</si>
  <si>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</si>
  <si>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</si>
  <si>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</si>
  <si>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</si>
  <si>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</si>
  <si>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</si>
  <si>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</si>
  <si>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</si>
  <si>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</si>
  <si>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</si>
  <si>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</si>
  <si>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</si>
  <si>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</si>
  <si>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</si>
  <si>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</si>
  <si>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</si>
  <si>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</si>
  <si>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</si>
  <si>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</si>
  <si>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</si>
  <si>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</si>
  <si>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</si>
  <si>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</si>
  <si>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</si>
  <si>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</si>
  <si>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</si>
  <si>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</si>
  <si>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</si>
  <si>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</si>
  <si>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</si>
  <si>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</si>
  <si>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</si>
  <si>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</si>
  <si>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</si>
  <si>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</si>
  <si>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</si>
  <si>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</si>
  <si>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</si>
  <si>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</si>
  <si>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</si>
  <si>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</si>
  <si>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</si>
  <si>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</si>
  <si>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</si>
  <si>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</si>
  <si>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</si>
  <si>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</si>
  <si>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</si>
  <si>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</si>
  <si>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</si>
  <si>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</si>
  <si>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</si>
  <si>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</si>
  <si>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</si>
  <si>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</si>
  <si>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</si>
  <si>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</si>
  <si>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</si>
  <si>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</si>
  <si>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</si>
  <si>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</si>
  <si>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</si>
  <si>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</si>
  <si>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</si>
  <si>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</si>
  <si>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</si>
  <si>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</si>
  <si>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</si>
  <si>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</si>
  <si>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</si>
  <si>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</si>
  <si>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</si>
  <si>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</si>
  <si>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</si>
  <si>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</si>
  <si>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</si>
  <si>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</si>
  <si>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</si>
  <si>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</si>
  <si>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</si>
  <si>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</si>
  <si>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</si>
  <si>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</si>
  <si>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</si>
  <si>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</si>
  <si>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</si>
  <si>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</si>
  <si>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</si>
  <si>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</si>
  <si>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</si>
  <si>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</si>
  <si>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</si>
  <si>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</si>
  <si>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</si>
  <si>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</si>
  <si>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</si>
  <si>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</si>
  <si>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</si>
  <si>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</si>
  <si>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</si>
  <si>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</si>
  <si>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</si>
  <si>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</si>
  <si>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</si>
  <si>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</si>
  <si>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</si>
  <si>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</si>
  <si>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</si>
  <si>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</si>
  <si>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</si>
  <si>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</si>
  <si>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</si>
  <si>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</si>
  <si>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</si>
  <si>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</si>
  <si>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</si>
  <si>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</si>
  <si>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</si>
  <si>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</si>
  <si>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</si>
  <si>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</si>
  <si>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</si>
  <si>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</si>
  <si>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</si>
  <si>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</si>
  <si>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</si>
  <si>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</si>
  <si>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</si>
  <si>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</si>
  <si>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</si>
  <si>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</si>
  <si>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</si>
  <si>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</si>
  <si>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</si>
  <si>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</si>
  <si>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</si>
  <si>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</si>
  <si>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</si>
  <si>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</si>
  <si>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</si>
  <si>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</si>
  <si>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</si>
  <si>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</si>
  <si>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</si>
  <si>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</si>
  <si>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</si>
  <si>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</si>
  <si>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</si>
  <si>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</si>
  <si>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</si>
  <si>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</si>
  <si>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</si>
  <si>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</si>
  <si>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</si>
  <si>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</si>
  <si>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</si>
  <si>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</si>
  <si>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</si>
  <si>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</si>
  <si>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</si>
  <si>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</si>
  <si>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</si>
  <si>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</si>
  <si>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</si>
  <si>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</si>
  <si>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</si>
  <si>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</si>
  <si>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</si>
  <si>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</si>
  <si>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</si>
  <si>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</si>
  <si>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</si>
  <si>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</si>
  <si>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</si>
  <si>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</si>
  <si>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</si>
  <si>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</si>
  <si>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</si>
  <si>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</si>
  <si>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</si>
  <si>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</si>
  <si>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</si>
  <si>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</si>
  <si>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</si>
  <si>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</si>
  <si>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</si>
  <si>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</si>
  <si>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</si>
  <si>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</si>
  <si>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</si>
  <si>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</si>
  <si>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</si>
  <si>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</si>
  <si>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</si>
  <si>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</si>
  <si>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</si>
  <si>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</si>
  <si>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</si>
  <si>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</si>
  <si>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</si>
  <si>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</si>
  <si>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</si>
  <si>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</si>
  <si>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</si>
  <si>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</si>
  <si>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</si>
  <si>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</si>
  <si>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</si>
  <si>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</si>
  <si>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</si>
  <si>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</si>
  <si>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</si>
  <si>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</si>
  <si>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</si>
  <si>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</si>
  <si>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</si>
  <si>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</si>
  <si>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</si>
  <si>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</si>
  <si>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</si>
  <si>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</si>
  <si>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</si>
  <si>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</si>
  <si>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</si>
  <si>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</si>
  <si>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</si>
  <si>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</si>
  <si>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</si>
  <si>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</si>
  <si>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</si>
  <si>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</si>
  <si>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</si>
  <si>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</si>
  <si>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</si>
  <si>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</si>
  <si>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</si>
  <si>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</si>
  <si>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</si>
  <si>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</si>
  <si>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</si>
  <si>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</si>
  <si>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</si>
  <si>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</si>
  <si>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</si>
  <si>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</si>
  <si>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</si>
  <si>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</si>
  <si>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</si>
  <si>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</si>
  <si>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</si>
  <si>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</si>
  <si>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</si>
  <si>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</si>
  <si>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</si>
  <si>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</si>
  <si>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</si>
  <si>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</si>
  <si>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</si>
  <si>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</si>
  <si>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</si>
  <si>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</si>
  <si>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</si>
  <si>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</si>
  <si>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</si>
  <si>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</si>
  <si>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</si>
  <si>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</si>
  <si>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</si>
  <si>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</si>
  <si>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</si>
  <si>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</si>
  <si>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</si>
  <si>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</si>
  <si>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</si>
  <si>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</si>
  <si>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</si>
  <si>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</si>
  <si>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</si>
  <si>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</si>
  <si>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</si>
  <si>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</si>
  <si>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</si>
  <si>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</si>
  <si>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</si>
  <si>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</si>
  <si>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</si>
  <si>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</si>
  <si>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</si>
  <si>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</si>
  <si>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</si>
  <si>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</si>
  <si>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</si>
  <si>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</si>
  <si>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</si>
  <si>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</si>
  <si>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</si>
  <si>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</si>
  <si>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</si>
  <si>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</si>
  <si>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</si>
  <si>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</si>
  <si>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</si>
  <si>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</si>
  <si>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</si>
  <si>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</si>
  <si>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</si>
  <si>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</si>
  <si>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</si>
  <si>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</si>
  <si>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</si>
  <si>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</si>
  <si>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</si>
  <si>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</si>
  <si>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</si>
  <si>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</si>
  <si>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</si>
  <si>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</si>
  <si>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</si>
  <si>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</si>
  <si>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</si>
  <si>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</si>
  <si>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</si>
  <si>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</si>
  <si>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</si>
  <si>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</si>
  <si>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</si>
  <si>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</si>
  <si>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</si>
  <si>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</si>
  <si>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</si>
  <si>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</si>
  <si>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</si>
  <si>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</si>
  <si>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</si>
  <si>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</si>
  <si>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</si>
  <si>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</si>
  <si>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</si>
  <si>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</si>
  <si>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</si>
  <si>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</si>
  <si>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</si>
  <si>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</si>
  <si>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</si>
  <si>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</si>
  <si>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</si>
  <si>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</si>
  <si>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</si>
  <si>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</si>
  <si>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</si>
  <si>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</si>
  <si>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</si>
  <si>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</si>
  <si>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</si>
  <si>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</si>
  <si>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</si>
  <si>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</si>
  <si>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</si>
  <si>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</si>
  <si>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</si>
  <si>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</si>
  <si>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</si>
  <si>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</si>
  <si>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</si>
  <si>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</si>
  <si>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</si>
  <si>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</si>
  <si>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</si>
  <si>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</si>
  <si>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</si>
  <si>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</si>
  <si>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</si>
  <si>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</si>
  <si>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</si>
  <si>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</si>
  <si>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</si>
  <si>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</si>
  <si>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</si>
  <si>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</si>
  <si>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</si>
  <si>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</si>
  <si>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</si>
  <si>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</si>
  <si>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</si>
  <si>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</si>
  <si>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</si>
  <si>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</si>
  <si>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</si>
  <si>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</si>
  <si>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</si>
  <si>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</si>
  <si>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</si>
  <si>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</si>
  <si>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</si>
  <si>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</si>
  <si>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</si>
  <si>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</si>
  <si>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</si>
  <si>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</si>
  <si>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</si>
  <si>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</si>
  <si>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</si>
  <si>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</si>
  <si>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</si>
  <si>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</si>
  <si>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</si>
  <si>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</si>
  <si>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</si>
  <si>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</si>
  <si>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</si>
  <si>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</si>
  <si>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</si>
  <si>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</si>
  <si>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</si>
  <si>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</si>
  <si>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</si>
  <si>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</si>
  <si>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</si>
  <si>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</si>
  <si>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</si>
  <si>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</si>
  <si>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</si>
  <si>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</si>
  <si>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</si>
  <si>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</si>
  <si>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</si>
  <si>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</si>
  <si>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</si>
  <si>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</si>
  <si>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</si>
  <si>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</si>
  <si>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</si>
  <si>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</si>
  <si>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</si>
  <si>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</si>
  <si>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</si>
  <si>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</si>
  <si>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</si>
  <si>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</si>
  <si>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</si>
  <si>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</si>
  <si>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</si>
  <si>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</si>
  <si>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</si>
  <si>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</si>
  <si>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</si>
  <si>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</si>
  <si>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</si>
  <si>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</si>
  <si>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</si>
  <si>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</si>
  <si>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</si>
  <si>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</si>
  <si>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</si>
  <si>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</si>
  <si>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</si>
  <si>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</si>
  <si>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</si>
  <si>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</si>
  <si>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</si>
  <si>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</si>
  <si>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</si>
  <si>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</si>
  <si>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</si>
  <si>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</si>
  <si>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</si>
  <si>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</si>
  <si>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</si>
  <si>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</si>
  <si>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</si>
  <si>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</si>
  <si>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</si>
  <si>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</si>
  <si>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</si>
  <si>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</si>
  <si>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</si>
  <si>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</si>
  <si>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</si>
  <si>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</si>
  <si>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</si>
  <si>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</si>
  <si>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</si>
  <si>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</si>
  <si>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</si>
  <si>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</si>
  <si>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</si>
  <si>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</si>
  <si>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</si>
  <si>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</si>
  <si>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</si>
  <si>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</si>
  <si>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</si>
  <si>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</si>
  <si>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</si>
  <si>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</si>
  <si>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</si>
  <si>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</si>
  <si>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</si>
  <si>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</si>
  <si>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</si>
  <si>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</si>
  <si>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</si>
  <si>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</si>
  <si>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</si>
  <si>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</si>
  <si>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</si>
  <si>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</si>
  <si>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</si>
  <si>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</si>
  <si>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</si>
  <si>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</si>
  <si>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</si>
  <si>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</si>
  <si>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</si>
  <si>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</si>
  <si>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</si>
  <si>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</si>
  <si>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</si>
  <si>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</si>
  <si>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</si>
  <si>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</si>
  <si>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</si>
  <si>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</si>
  <si>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</si>
  <si>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</si>
  <si>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</si>
  <si>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</si>
  <si>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</si>
  <si>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</si>
  <si>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</si>
  <si>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</si>
  <si>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</si>
  <si>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</si>
  <si>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</si>
  <si>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</si>
  <si>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</si>
  <si>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</si>
  <si>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</si>
  <si>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</si>
  <si>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</si>
  <si>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</si>
  <si>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</si>
  <si>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</si>
  <si>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</si>
  <si>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</si>
  <si>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</si>
  <si>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</si>
  <si>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</si>
  <si>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</si>
  <si>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</si>
  <si>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</si>
  <si>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</si>
  <si>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</si>
  <si>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</si>
  <si>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</si>
  <si>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</si>
  <si>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</si>
  <si>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</si>
  <si>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</si>
  <si>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</si>
  <si>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</si>
  <si>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</si>
  <si>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</si>
  <si>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</si>
  <si>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</si>
  <si>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</si>
  <si>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</si>
  <si>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</si>
  <si>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</si>
  <si>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</si>
  <si>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</si>
  <si>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</si>
  <si>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</si>
  <si>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</si>
  <si>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</si>
  <si>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</si>
  <si>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</si>
  <si>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</si>
  <si>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</si>
  <si>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</si>
  <si>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</si>
  <si>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</si>
  <si>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</si>
  <si>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</si>
  <si>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</si>
  <si>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</si>
  <si>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</si>
  <si>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</si>
  <si>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</si>
  <si>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</si>
  <si>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</si>
  <si>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</si>
  <si>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</si>
  <si>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</si>
  <si>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</si>
  <si>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</si>
  <si>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</si>
  <si>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</si>
  <si>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</si>
  <si>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</si>
  <si>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</si>
  <si>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</si>
  <si>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</si>
  <si>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</si>
  <si>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</si>
  <si>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</si>
  <si>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</si>
  <si>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</si>
  <si>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</si>
  <si>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</si>
  <si>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</si>
  <si>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</si>
  <si>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</si>
  <si>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</si>
  <si>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</si>
  <si>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</si>
  <si>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</si>
  <si>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</si>
  <si>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</si>
  <si>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</si>
  <si>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</si>
  <si>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</si>
  <si>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</si>
  <si>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</si>
  <si>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</si>
  <si>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</si>
  <si>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</si>
  <si>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</si>
  <si>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</si>
  <si>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</si>
  <si>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</si>
  <si>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</si>
  <si>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</si>
  <si>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</si>
  <si>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</si>
  <si>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</si>
  <si>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</si>
  <si>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</si>
  <si>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</si>
  <si>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</si>
  <si>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</si>
  <si>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</si>
  <si>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</si>
  <si>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</si>
  <si>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</si>
  <si>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</si>
  <si>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</si>
  <si>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</si>
  <si>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</si>
  <si>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</si>
  <si>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</si>
  <si>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</si>
  <si>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</si>
  <si>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</si>
  <si>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</si>
  <si>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</si>
  <si>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</si>
  <si>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</si>
  <si>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</si>
  <si>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</si>
  <si>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</si>
  <si>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</si>
  <si>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</si>
  <si>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</si>
  <si>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</si>
  <si>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</si>
  <si>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</si>
  <si>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</si>
  <si>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</si>
  <si>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</si>
  <si>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</si>
  <si>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</si>
  <si>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</si>
  <si>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</si>
  <si>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</si>
  <si>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</si>
  <si>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</si>
  <si>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</si>
  <si>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</si>
  <si>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</si>
  <si>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</si>
  <si>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</si>
  <si>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</si>
  <si>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</si>
  <si>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</si>
  <si>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</si>
  <si>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</si>
  <si>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</si>
  <si>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</si>
  <si>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</si>
  <si>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</si>
  <si>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</si>
  <si>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</si>
  <si>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</si>
  <si>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</si>
  <si>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</si>
  <si>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</si>
  <si>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</si>
  <si>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</si>
  <si>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</si>
  <si>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</si>
  <si>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</si>
  <si>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</si>
  <si>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</si>
  <si>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</si>
  <si>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</si>
  <si>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</si>
  <si>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</si>
  <si>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</si>
  <si>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</si>
  <si>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</si>
  <si>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</si>
  <si>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</si>
  <si>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</si>
  <si>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</si>
  <si>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</si>
  <si>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</si>
  <si>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</si>
  <si>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</si>
  <si>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</si>
  <si>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</si>
  <si>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</si>
  <si>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</si>
  <si>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</si>
  <si>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</si>
  <si>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</si>
  <si>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</si>
  <si>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</si>
  <si>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</si>
  <si>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</si>
  <si>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</si>
  <si>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</si>
  <si>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</si>
  <si>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</si>
  <si>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</si>
  <si>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</si>
  <si>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</si>
  <si>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</si>
  <si>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</si>
  <si>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</si>
  <si>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</si>
  <si>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</si>
  <si>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</si>
  <si>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</si>
  <si>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</si>
  <si>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</si>
  <si>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</si>
  <si>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</si>
  <si>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</si>
  <si>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</si>
  <si>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</si>
  <si>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</si>
  <si>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</si>
  <si>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</si>
  <si>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</si>
  <si>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</si>
  <si>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</si>
  <si>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</si>
  <si>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</si>
  <si>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</si>
  <si>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</si>
  <si>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</si>
  <si>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</si>
  <si>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</si>
  <si>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</si>
  <si>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</si>
  <si>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</si>
  <si>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</si>
  <si>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</si>
  <si>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</si>
  <si>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</si>
  <si>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</si>
  <si>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</si>
  <si>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</si>
  <si>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</si>
  <si>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</si>
  <si>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</si>
  <si>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</si>
  <si>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</si>
  <si>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</si>
  <si>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</si>
  <si>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</si>
  <si>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</si>
  <si>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</si>
  <si>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</si>
  <si>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</si>
  <si>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</si>
  <si>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</si>
  <si>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</si>
  <si>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</si>
  <si>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</si>
  <si>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</si>
  <si>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</si>
  <si>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</si>
  <si>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</si>
  <si>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</si>
  <si>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</si>
  <si>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</si>
  <si>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</si>
  <si>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</si>
  <si>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</si>
  <si>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</si>
  <si>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</si>
  <si>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</si>
  <si>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</si>
  <si>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</si>
  <si>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</si>
  <si>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</si>
  <si>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</si>
  <si>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</si>
  <si>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</si>
  <si>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</si>
  <si>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</si>
  <si>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</si>
  <si>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</si>
  <si>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</si>
  <si>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</si>
  <si>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</si>
  <si>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</si>
  <si>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</si>
  <si>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</si>
  <si>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</si>
  <si>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</si>
  <si>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</si>
  <si>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</si>
  <si>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</si>
  <si>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</si>
  <si>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</si>
  <si>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</si>
  <si>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</si>
  <si>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</si>
  <si>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</si>
  <si>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</si>
  <si>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</si>
  <si>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</si>
  <si>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</si>
  <si>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</si>
  <si>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</si>
  <si>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</si>
  <si>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</si>
  <si>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</si>
  <si>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</si>
  <si>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</si>
  <si>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</si>
  <si>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</si>
  <si>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</si>
  <si>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</si>
  <si>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</si>
  <si>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</si>
  <si>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</si>
  <si>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</si>
  <si>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</si>
  <si>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</si>
  <si>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</si>
  <si>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</si>
  <si>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</si>
  <si>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</si>
  <si>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</si>
  <si>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</si>
  <si>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</si>
  <si>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</si>
  <si>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</si>
  <si>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</si>
  <si>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</si>
  <si>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</si>
  <si>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</si>
  <si>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</si>
  <si>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</si>
  <si>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</si>
  <si>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</si>
  <si>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</si>
  <si>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</si>
  <si>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</si>
  <si>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</si>
  <si>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</si>
  <si>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</si>
  <si>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</si>
  <si>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</si>
  <si>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</si>
  <si>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</si>
  <si>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</si>
  <si>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</si>
  <si>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</si>
  <si>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</si>
  <si>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</si>
  <si>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</si>
  <si>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</si>
  <si>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</si>
  <si>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</si>
  <si>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</si>
  <si>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</si>
  <si>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</si>
  <si>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</si>
  <si>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</si>
  <si>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</si>
  <si>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</si>
  <si>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</si>
  <si>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</si>
  <si>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</si>
  <si>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</si>
  <si>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</si>
  <si>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</si>
  <si>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</si>
  <si>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</si>
  <si>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</si>
  <si>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</si>
  <si>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</si>
  <si>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</si>
  <si>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</si>
  <si>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</si>
  <si>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</si>
  <si>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</si>
  <si>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</si>
  <si>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</si>
  <si>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</si>
  <si>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</si>
  <si>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</si>
  <si>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</si>
  <si>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</si>
  <si>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</si>
  <si>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</si>
  <si>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</si>
  <si>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</si>
  <si>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</si>
  <si>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</si>
  <si>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</si>
  <si>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</si>
  <si>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</si>
  <si>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</si>
  <si>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</si>
  <si>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</si>
  <si>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</si>
  <si>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</si>
  <si>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</si>
  <si>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</si>
  <si>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</si>
  <si>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</si>
  <si>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</si>
  <si>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</si>
  <si>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</si>
  <si>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</si>
  <si>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</si>
  <si>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</si>
  <si>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</si>
  <si>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</si>
  <si>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</si>
  <si>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</si>
  <si>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</si>
  <si>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</si>
  <si>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</si>
  <si>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</si>
  <si>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</si>
  <si>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</si>
  <si>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</si>
  <si>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</si>
  <si>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</si>
  <si>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</si>
  <si>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</si>
  <si>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</si>
  <si>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</si>
  <si>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</si>
  <si>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</si>
  <si>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</si>
  <si>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</si>
  <si>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</si>
  <si>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</si>
  <si>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</si>
  <si>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</si>
  <si>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</si>
  <si>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</si>
  <si>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</si>
  <si>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</si>
  <si>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</si>
  <si>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</si>
  <si>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</si>
  <si>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</si>
  <si>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</si>
  <si>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</si>
  <si>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</si>
  <si>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</si>
  <si>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</si>
  <si>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</si>
  <si>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</si>
  <si>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</si>
  <si>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</si>
  <si>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</si>
  <si>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</si>
  <si>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</si>
  <si>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</si>
  <si>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</si>
  <si>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</si>
  <si>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</si>
  <si>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</si>
  <si>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</si>
  <si>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</si>
  <si>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</si>
  <si>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</si>
  <si>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</si>
  <si>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</si>
  <si>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</si>
  <si>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</si>
  <si>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</si>
  <si>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</si>
  <si>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</si>
  <si>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</si>
  <si>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</si>
  <si>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</si>
  <si>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</si>
  <si>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</si>
  <si>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</si>
  <si>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</si>
  <si>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</si>
  <si>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</si>
  <si>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</si>
  <si>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</si>
  <si>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</si>
  <si>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</si>
  <si>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</si>
  <si>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</si>
  <si>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</si>
  <si>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</si>
  <si>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</si>
  <si>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</si>
  <si>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</si>
  <si>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</si>
  <si>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</si>
  <si>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</si>
  <si>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</si>
  <si>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</si>
  <si>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</si>
  <si>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</si>
  <si>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</si>
  <si>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</si>
  <si>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</si>
  <si>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</si>
  <si>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</si>
  <si>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</si>
  <si>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</si>
  <si>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</si>
  <si>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</si>
  <si>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</si>
  <si>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</si>
  <si>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</si>
  <si>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</si>
  <si>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</si>
  <si>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</si>
  <si>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</si>
  <si>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</si>
  <si>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</si>
  <si>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</si>
  <si>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</si>
  <si>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</si>
  <si>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</si>
  <si>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</si>
  <si>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</si>
  <si>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</si>
  <si>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</si>
  <si>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</si>
  <si>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</si>
  <si>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</si>
  <si>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</si>
  <si>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</si>
  <si>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</si>
  <si>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</si>
  <si>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</si>
  <si>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</si>
  <si>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</si>
  <si>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</si>
  <si>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</si>
  <si>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</si>
  <si>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</si>
  <si>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</si>
  <si>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</si>
  <si>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</si>
  <si>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</si>
  <si>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</si>
  <si>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</si>
  <si>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</si>
  <si>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</si>
  <si>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</si>
  <si>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</si>
  <si>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</si>
  <si>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</si>
  <si>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</si>
  <si>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</si>
  <si>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</si>
  <si>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</si>
  <si>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</si>
  <si>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</si>
  <si>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</si>
  <si>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</si>
  <si>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</si>
  <si>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</si>
  <si>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</si>
  <si>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</si>
  <si>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</si>
  <si>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</si>
  <si>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</si>
  <si>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</si>
  <si>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</si>
  <si>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</si>
  <si>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</si>
  <si>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</si>
  <si>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</si>
  <si>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</si>
  <si>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</si>
  <si>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</si>
  <si>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</si>
  <si>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</si>
  <si>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</si>
  <si>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</si>
  <si>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</si>
  <si>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</si>
  <si>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</si>
  <si>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</si>
  <si>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</si>
  <si>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</si>
  <si>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</si>
  <si>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</si>
  <si>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</si>
  <si>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</si>
  <si>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</si>
  <si>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</si>
  <si>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</si>
  <si>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</si>
  <si>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</si>
  <si>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</si>
  <si>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</si>
  <si>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</si>
  <si>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</si>
  <si>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</si>
  <si>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</si>
  <si>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</si>
  <si>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</si>
  <si>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</si>
  <si>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</si>
  <si>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</si>
  <si>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</si>
  <si>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</si>
  <si>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</si>
  <si>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</si>
  <si>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</si>
  <si>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</si>
  <si>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</si>
  <si>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</si>
  <si>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</si>
  <si>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</si>
  <si>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</si>
  <si>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</si>
  <si>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</si>
  <si>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</si>
  <si>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</si>
  <si>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</si>
  <si>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</si>
  <si>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</si>
  <si>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</si>
  <si>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</si>
  <si>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</si>
  <si>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</si>
  <si>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</si>
  <si>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</si>
  <si>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</si>
  <si>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</si>
  <si>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</si>
  <si>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</si>
  <si>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</si>
  <si>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</si>
  <si>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</si>
  <si>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</si>
  <si>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</si>
  <si>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</si>
  <si>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</si>
  <si>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</si>
  <si>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</si>
  <si>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</si>
  <si>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</si>
  <si>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</si>
  <si>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</si>
  <si>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</si>
  <si>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</si>
  <si>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</si>
  <si>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</si>
  <si>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</si>
  <si>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</si>
  <si>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</si>
  <si>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</si>
  <si>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</si>
  <si>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</si>
  <si>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</si>
  <si>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</si>
  <si>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</si>
  <si>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</si>
  <si>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</si>
  <si>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</si>
  <si>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</si>
  <si>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</si>
  <si>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</si>
  <si>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</si>
  <si>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</si>
  <si>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</si>
  <si>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</si>
  <si>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</si>
  <si>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</si>
  <si>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</si>
  <si>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</si>
  <si>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</si>
  <si>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</si>
  <si>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</si>
  <si>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</si>
  <si>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</si>
  <si>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</si>
  <si>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</si>
  <si>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</si>
  <si>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</si>
  <si>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</si>
  <si>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</si>
  <si>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</si>
  <si>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</si>
  <si>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</si>
  <si>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</si>
  <si>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</si>
  <si>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</si>
  <si>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</si>
  <si>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</si>
  <si>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</si>
  <si>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</si>
  <si>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</si>
  <si>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</si>
  <si>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</si>
  <si>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</si>
  <si>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</si>
  <si>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</si>
  <si>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</si>
  <si>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</si>
  <si>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</si>
  <si>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</si>
  <si>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</si>
  <si>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</si>
  <si>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</si>
  <si>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</si>
  <si>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</si>
  <si>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</si>
  <si>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</si>
  <si>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</si>
  <si>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</si>
  <si>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</si>
  <si>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</si>
  <si>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</si>
  <si>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</si>
  <si>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</si>
  <si>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</si>
  <si>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</si>
  <si>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</si>
  <si>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</si>
  <si>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</si>
  <si>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</si>
  <si>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</si>
  <si>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</si>
  <si>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</si>
  <si>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</si>
  <si>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</si>
  <si>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</si>
  <si>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</si>
  <si>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</si>
  <si>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</si>
  <si>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</si>
  <si>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</si>
  <si>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</si>
  <si>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</si>
  <si>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</si>
  <si>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</si>
  <si>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</si>
  <si>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</si>
  <si>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</si>
  <si>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</si>
  <si>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</si>
  <si>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</si>
  <si>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</si>
  <si>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</si>
  <si>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</si>
  <si>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</si>
  <si>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</si>
  <si>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</si>
  <si>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</si>
  <si>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</si>
  <si>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</si>
  <si>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</si>
  <si>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</si>
  <si>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</si>
  <si>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</si>
  <si>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</si>
  <si>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</si>
  <si>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</si>
  <si>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</si>
  <si>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</si>
  <si>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</si>
  <si>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</si>
  <si>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</si>
  <si>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</si>
  <si>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</si>
  <si>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</si>
  <si>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</si>
  <si>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</si>
  <si>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</si>
  <si>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</si>
  <si>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</si>
  <si>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</si>
  <si>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</si>
  <si>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</si>
  <si>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</si>
  <si>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</si>
  <si>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</si>
  <si>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</si>
  <si>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</si>
  <si>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</si>
  <si>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</si>
  <si>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</si>
  <si>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</si>
  <si>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</si>
  <si>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</si>
  <si>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</si>
  <si>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</si>
  <si>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</si>
  <si>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</si>
  <si>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</si>
  <si>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</si>
  <si>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</si>
  <si>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</si>
  <si>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</si>
  <si>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</si>
  <si>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</si>
  <si>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</si>
  <si>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</si>
  <si>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</si>
  <si>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</si>
  <si>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</si>
  <si>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</si>
  <si>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</si>
  <si>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</si>
  <si>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</si>
  <si>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</si>
  <si>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</si>
  <si>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</si>
  <si>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</si>
  <si>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</si>
  <si>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</si>
  <si>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</si>
  <si>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</si>
  <si>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</si>
  <si>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</si>
  <si>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</si>
  <si>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</si>
  <si>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</si>
  <si>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</si>
  <si>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</si>
  <si>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</si>
  <si>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</si>
  <si>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</si>
  <si>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</si>
  <si>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</si>
  <si>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</si>
  <si>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</si>
  <si>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</si>
  <si>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</si>
  <si>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</si>
  <si>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</si>
  <si>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</si>
  <si>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</si>
  <si>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</si>
  <si>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</si>
  <si>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</si>
  <si>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</si>
  <si>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</si>
  <si>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</si>
  <si>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</si>
  <si>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</si>
  <si>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</si>
  <si>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</si>
  <si>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</si>
  <si>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</si>
  <si>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</si>
  <si>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</si>
  <si>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</si>
  <si>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</si>
  <si>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</si>
  <si>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</si>
  <si>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</si>
  <si>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</si>
  <si>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</si>
  <si>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</si>
  <si>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</si>
  <si>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</si>
  <si>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</si>
  <si>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</si>
  <si>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</si>
  <si>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</si>
  <si>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</si>
  <si>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</si>
  <si>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</si>
  <si>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</si>
  <si>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</si>
  <si>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</si>
  <si>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</si>
  <si>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</si>
  <si>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</si>
  <si>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</si>
  <si>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</si>
  <si>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</si>
  <si>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</si>
  <si>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</si>
  <si>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</si>
  <si>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</si>
  <si>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</si>
  <si>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</si>
  <si>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</si>
  <si>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</si>
  <si>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</si>
  <si>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</si>
  <si>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</si>
  <si>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</si>
  <si>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</si>
  <si>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</si>
  <si>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</si>
  <si>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</si>
  <si>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</si>
  <si>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</si>
  <si>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</si>
  <si>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</si>
  <si>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</si>
  <si>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</si>
  <si>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</si>
  <si>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</si>
  <si>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</si>
  <si>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</si>
  <si>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</si>
  <si>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</si>
  <si>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</si>
  <si>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</si>
  <si>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</si>
  <si>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</si>
  <si>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</si>
  <si>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</si>
  <si>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</si>
  <si>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</si>
  <si>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</si>
  <si>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</si>
  <si>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</si>
  <si>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</si>
  <si>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</si>
  <si>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</si>
  <si>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</si>
  <si>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</si>
  <si>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</si>
  <si>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</si>
  <si>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</si>
  <si>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</si>
  <si>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</si>
  <si>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</si>
  <si>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</si>
  <si>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</si>
  <si>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</si>
  <si>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</si>
  <si>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</si>
  <si>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</si>
  <si>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</si>
  <si>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</si>
  <si>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</si>
  <si>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</si>
  <si>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</si>
  <si>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</si>
  <si>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</si>
  <si>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</si>
  <si>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</si>
  <si>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</si>
  <si>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</si>
  <si>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</si>
  <si>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</si>
  <si>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</si>
  <si>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</si>
  <si>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</si>
  <si>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</si>
  <si>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</si>
  <si>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</si>
  <si>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</si>
  <si>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</si>
  <si>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</si>
  <si>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</si>
  <si>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</si>
  <si>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</si>
  <si>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</si>
  <si>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</si>
  <si>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</si>
  <si>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</si>
  <si>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</si>
  <si>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</si>
  <si>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</si>
  <si>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</si>
  <si>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</si>
  <si>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</si>
  <si>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</si>
  <si>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</si>
  <si>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</si>
  <si>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</si>
  <si>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</si>
  <si>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</si>
  <si>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</si>
  <si>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</si>
  <si>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</si>
  <si>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</si>
  <si>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</si>
  <si>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</si>
  <si>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</si>
  <si>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</si>
  <si>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</si>
  <si>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</si>
  <si>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</si>
  <si>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</si>
  <si>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</si>
  <si>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</si>
  <si>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</si>
  <si>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</si>
  <si>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</si>
  <si>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</si>
  <si>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</si>
  <si>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</si>
  <si>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</si>
  <si>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</si>
  <si>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</si>
  <si>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</si>
  <si>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</si>
  <si>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</si>
  <si>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</si>
  <si>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</si>
  <si>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</si>
  <si>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</si>
  <si>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</si>
  <si>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</si>
  <si>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</si>
  <si>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</si>
  <si>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</si>
  <si>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</si>
  <si>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</si>
  <si>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</si>
  <si>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</si>
  <si>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</si>
  <si>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</si>
  <si>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</si>
  <si>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</si>
  <si>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</si>
  <si>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</si>
  <si>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</si>
  <si>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</si>
  <si>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</si>
  <si>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</si>
  <si>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</si>
  <si>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</si>
  <si>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</si>
  <si>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</si>
  <si>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</si>
  <si>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</si>
  <si>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</si>
  <si>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</si>
  <si>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</si>
  <si>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</si>
  <si>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</si>
  <si>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</si>
  <si>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</si>
  <si>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</si>
  <si>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</si>
  <si>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</si>
  <si>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</si>
  <si>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</si>
  <si>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</si>
  <si>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</si>
  <si>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</si>
  <si>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</si>
  <si>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</si>
  <si>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</si>
  <si>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</si>
  <si>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</si>
  <si>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</si>
  <si>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</si>
  <si>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</si>
  <si>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</si>
  <si>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</si>
  <si>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</si>
  <si>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</si>
  <si>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</si>
  <si>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</si>
  <si>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</si>
  <si>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</si>
  <si>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</si>
  <si>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</si>
  <si>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</si>
  <si>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</si>
  <si>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</si>
  <si>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</si>
  <si>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</si>
  <si>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</si>
  <si>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</si>
  <si>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</si>
  <si>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</si>
  <si>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</si>
  <si>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</si>
  <si>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</si>
  <si>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</si>
  <si>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</si>
  <si>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</si>
  <si>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</si>
  <si>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</si>
  <si>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</si>
  <si>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</si>
  <si>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</si>
  <si>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</si>
  <si>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</si>
  <si>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</si>
  <si>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</si>
  <si>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</si>
  <si>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</si>
  <si>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</si>
  <si>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</si>
  <si>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</si>
  <si>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</si>
  <si>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</si>
  <si>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</si>
  <si>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</si>
  <si>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</si>
  <si>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</si>
  <si>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</si>
  <si>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</si>
  <si>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</si>
  <si>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</si>
  <si>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</si>
  <si>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</si>
  <si>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</si>
  <si>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</si>
  <si>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</si>
  <si>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</si>
  <si>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</si>
  <si>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</si>
  <si>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</si>
  <si>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</si>
  <si>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</si>
  <si>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</si>
  <si>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</si>
  <si>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</si>
  <si>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</si>
  <si>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</si>
  <si>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</si>
  <si>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</si>
  <si>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</si>
  <si>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</si>
  <si>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</si>
  <si>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</si>
  <si>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</si>
  <si>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</si>
  <si>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</si>
  <si>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</si>
  <si>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</si>
  <si>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</si>
  <si>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</si>
  <si>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</si>
  <si>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</si>
  <si>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</si>
  <si>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</si>
  <si>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</si>
  <si>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</si>
  <si>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</si>
  <si>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</si>
  <si>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</si>
  <si>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</si>
  <si>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</si>
  <si>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</si>
  <si>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</si>
  <si>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</si>
  <si>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</si>
  <si>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</si>
  <si>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</si>
  <si>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</si>
  <si>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</si>
  <si>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</si>
  <si>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</si>
  <si>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</si>
  <si>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</si>
  <si>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</si>
  <si>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</si>
  <si>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</si>
  <si>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</si>
  <si>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</si>
  <si>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</si>
  <si>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</si>
  <si>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</si>
  <si>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</si>
  <si>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</si>
  <si>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</si>
  <si>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</si>
  <si>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</si>
  <si>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</si>
  <si>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</si>
  <si>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</si>
  <si>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</si>
  <si>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</si>
  <si>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</si>
  <si>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</si>
  <si>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</si>
  <si>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</si>
  <si>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</si>
  <si>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</si>
  <si>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</si>
  <si>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</si>
  <si>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</si>
  <si>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</si>
  <si>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</si>
  <si>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</si>
  <si>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</si>
  <si>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</si>
  <si>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</si>
  <si>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</si>
  <si>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</si>
  <si>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</si>
  <si>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</si>
  <si>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</si>
  <si>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</si>
  <si>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</si>
  <si>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</si>
  <si>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</si>
  <si>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</si>
  <si>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</si>
  <si>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</si>
  <si>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</si>
  <si>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</si>
  <si>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</si>
  <si>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</si>
  <si>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</si>
  <si>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</si>
  <si>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</si>
  <si>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</si>
  <si>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</si>
  <si>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</si>
  <si>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</si>
  <si>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</si>
  <si>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</si>
  <si>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</si>
  <si>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</si>
  <si>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</si>
  <si>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</si>
  <si>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</si>
  <si>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</si>
  <si>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</si>
  <si>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</si>
  <si>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</si>
  <si>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</si>
  <si>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</si>
  <si>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</si>
  <si>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</si>
  <si>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</si>
  <si>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</si>
  <si>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</si>
  <si>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</si>
  <si>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</si>
  <si>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</si>
  <si>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</si>
  <si>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</si>
  <si>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</si>
  <si>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</si>
  <si>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</si>
  <si>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</si>
  <si>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</si>
  <si>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</si>
  <si>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</si>
  <si>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</si>
  <si>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</si>
  <si>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</si>
  <si>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</si>
  <si>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</si>
  <si>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</si>
  <si>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</si>
  <si>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</si>
  <si>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</si>
  <si>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</si>
  <si>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</si>
  <si>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</si>
  <si>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</si>
  <si>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</si>
  <si>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</si>
  <si>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</si>
  <si>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</si>
  <si>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</si>
  <si>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</si>
  <si>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</si>
  <si>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</si>
  <si>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</si>
  <si>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</si>
  <si>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</si>
  <si>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</si>
  <si>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</si>
  <si>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</si>
  <si>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</si>
  <si>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</si>
  <si>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</si>
  <si>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</si>
  <si>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</si>
  <si>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</si>
  <si>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</si>
  <si>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</si>
  <si>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</si>
  <si>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</si>
  <si>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</si>
  <si>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</si>
  <si>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</si>
  <si>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</si>
  <si>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</si>
  <si>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</si>
  <si>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</si>
  <si>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</si>
  <si>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</si>
  <si>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</si>
  <si>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</si>
  <si>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</si>
  <si>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</si>
  <si>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</si>
  <si>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</si>
  <si>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</si>
  <si>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</si>
  <si>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</si>
  <si>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</si>
  <si>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</si>
  <si>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</si>
  <si>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</si>
  <si>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</si>
  <si>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</si>
  <si>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</si>
  <si>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</si>
  <si>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</si>
  <si>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</si>
  <si>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</si>
  <si>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</si>
  <si>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</si>
  <si>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</si>
  <si>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</si>
  <si>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</si>
  <si>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</si>
  <si>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</si>
  <si>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</si>
  <si>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</si>
  <si>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</si>
  <si>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</si>
  <si>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</si>
  <si>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</si>
  <si>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</si>
  <si>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</si>
  <si>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</si>
  <si>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</si>
  <si>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</si>
  <si>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</si>
  <si>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</si>
  <si>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</si>
  <si>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</si>
  <si>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</si>
  <si>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</si>
  <si>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</si>
  <si>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</si>
  <si>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</si>
  <si>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</si>
  <si>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</si>
  <si>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</si>
  <si>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</si>
  <si>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</si>
  <si>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</si>
  <si>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</si>
  <si>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</si>
  <si>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</si>
  <si>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</si>
  <si>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</si>
  <si>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</si>
  <si>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</si>
  <si>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</si>
  <si>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</si>
  <si>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</si>
  <si>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</si>
  <si>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</si>
  <si>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</si>
  <si>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</si>
  <si>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</si>
  <si>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</si>
  <si>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</si>
  <si>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</si>
  <si>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</si>
  <si>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</si>
  <si>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</si>
  <si>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</si>
  <si>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</si>
  <si>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</si>
  <si>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</si>
  <si>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</si>
  <si>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</si>
  <si>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</si>
  <si>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</si>
  <si>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</si>
  <si>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</si>
  <si>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</si>
  <si>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</si>
  <si>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</si>
  <si>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</si>
  <si>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</si>
  <si>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</si>
  <si>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</si>
  <si>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</si>
  <si>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</si>
  <si>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</si>
  <si>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</si>
  <si>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</si>
  <si>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</si>
  <si>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</si>
  <si>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</si>
  <si>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</si>
  <si>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</si>
  <si>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</si>
  <si>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</si>
  <si>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</si>
  <si>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</si>
  <si>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</si>
  <si>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</si>
  <si>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</si>
  <si>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</si>
  <si>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</si>
  <si>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</si>
  <si>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</si>
  <si>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</si>
  <si>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</si>
  <si>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</si>
  <si>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</si>
  <si>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</si>
  <si>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</si>
  <si>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</si>
  <si>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</si>
  <si>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</si>
  <si>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</si>
  <si>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</si>
  <si>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</si>
  <si>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</si>
  <si>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</si>
  <si>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</si>
  <si>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</si>
  <si>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</si>
  <si>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</si>
  <si>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</si>
  <si>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</si>
  <si>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</si>
  <si>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</si>
  <si>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</si>
  <si>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</si>
  <si>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</si>
  <si>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</si>
  <si>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</si>
  <si>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</si>
  <si>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</si>
  <si>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</si>
  <si>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</si>
  <si>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</si>
  <si>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</si>
  <si>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</si>
  <si>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</si>
  <si>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</si>
  <si>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</si>
  <si>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</si>
  <si>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</si>
  <si>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</si>
  <si>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</si>
  <si>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</si>
  <si>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</si>
  <si>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</si>
  <si>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</si>
  <si>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</si>
  <si>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</si>
  <si>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</si>
  <si>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</si>
  <si>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</si>
  <si>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</si>
  <si>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</si>
  <si>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</si>
  <si>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</si>
  <si>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</si>
  <si>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</si>
  <si>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</si>
  <si>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</si>
  <si>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</si>
  <si>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</si>
  <si>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</si>
  <si>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</si>
  <si>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</si>
  <si>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</si>
  <si>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</si>
  <si>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</si>
  <si>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</si>
  <si>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</si>
  <si>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</si>
  <si>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</si>
  <si>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</si>
  <si>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</si>
  <si>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</si>
  <si>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</si>
  <si>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</si>
  <si>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</si>
  <si>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</si>
  <si>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</si>
  <si>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</si>
  <si>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</si>
  <si>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</si>
  <si>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</si>
  <si>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</si>
  <si>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</si>
  <si>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</si>
  <si>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</si>
  <si>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</si>
  <si>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</si>
  <si>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</si>
  <si>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</si>
  <si>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</si>
  <si>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</si>
  <si>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</si>
  <si>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</si>
  <si>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</si>
  <si>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</si>
  <si>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</si>
  <si>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</si>
  <si>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</si>
  <si>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</si>
  <si>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</si>
  <si>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</si>
  <si>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</si>
  <si>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</si>
  <si>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</si>
  <si>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</si>
  <si>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</si>
  <si>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</si>
  <si>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</si>
  <si>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</si>
  <si>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</si>
  <si>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</si>
  <si>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</si>
  <si>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</si>
  <si>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</si>
  <si>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</si>
  <si>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</si>
  <si>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</si>
  <si>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</si>
  <si>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</si>
  <si>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</si>
  <si>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</si>
  <si>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</si>
  <si>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</si>
  <si>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</si>
  <si>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</si>
  <si>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</si>
  <si>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</si>
  <si>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</si>
  <si>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</si>
  <si>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</si>
  <si>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</si>
  <si>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</si>
  <si>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</si>
  <si>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</si>
  <si>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</si>
  <si>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</si>
  <si>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</si>
  <si>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</si>
  <si>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</si>
  <si>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</si>
  <si>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</si>
  <si>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</si>
  <si>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</si>
  <si>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</si>
  <si>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</si>
  <si>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</si>
  <si>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</si>
  <si>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</si>
  <si>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</si>
  <si>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</si>
  <si>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</si>
  <si>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</si>
  <si>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</si>
  <si>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</si>
  <si>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</si>
  <si>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</si>
  <si>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</si>
  <si>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</si>
  <si>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</si>
  <si>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</si>
  <si>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</si>
  <si>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</si>
  <si>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</si>
  <si>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</si>
  <si>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</si>
  <si>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</si>
  <si>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</si>
  <si>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</si>
  <si>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</si>
  <si>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</si>
  <si>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</si>
  <si>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</si>
  <si>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</si>
  <si>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</si>
  <si>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</si>
  <si>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</si>
  <si>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</si>
  <si>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</si>
  <si>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</si>
  <si>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</si>
  <si>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</si>
  <si>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</si>
  <si>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</si>
  <si>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</si>
  <si>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</si>
  <si>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</si>
  <si>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</si>
  <si>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</si>
  <si>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</si>
  <si>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</si>
  <si>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</si>
  <si>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</si>
  <si>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</si>
  <si>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</si>
  <si>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</si>
  <si>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</si>
  <si>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</si>
  <si>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</si>
  <si>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</si>
  <si>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</si>
  <si>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</si>
  <si>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</si>
  <si>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</si>
  <si>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</si>
  <si>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</si>
  <si>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</si>
  <si>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</si>
  <si>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</si>
  <si>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</si>
  <si>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</si>
  <si>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</si>
  <si>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</si>
  <si>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</si>
  <si>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</si>
  <si>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</si>
  <si>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</si>
  <si>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</si>
  <si>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</si>
  <si>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</si>
  <si>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</si>
  <si>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</si>
  <si>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</si>
  <si>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</si>
  <si>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</si>
  <si>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</si>
  <si>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</si>
  <si>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</si>
  <si>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</si>
  <si>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</si>
  <si>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</si>
  <si>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</si>
  <si>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</si>
  <si>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</si>
  <si>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</si>
  <si>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</si>
  <si>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</si>
  <si>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</si>
  <si>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</si>
  <si>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</si>
  <si>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</si>
  <si>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</si>
  <si>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</si>
  <si>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</si>
  <si>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</si>
  <si>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</si>
  <si>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</si>
  <si>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</si>
  <si>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</si>
  <si>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</si>
  <si>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</si>
  <si>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</si>
  <si>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</si>
  <si>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</si>
  <si>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</si>
  <si>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</si>
  <si>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</si>
  <si>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</si>
  <si>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</si>
  <si>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</si>
  <si>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</si>
  <si>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</si>
  <si>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</si>
  <si>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</si>
  <si>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</si>
  <si>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</si>
  <si>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</si>
  <si>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</si>
  <si>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</si>
  <si>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</si>
  <si>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</si>
  <si>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</si>
  <si>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</si>
  <si>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</si>
  <si>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</si>
  <si>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</si>
  <si>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</si>
  <si>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</si>
  <si>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</si>
  <si>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</si>
  <si>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</si>
  <si>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</si>
  <si>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</si>
  <si>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</si>
  <si>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</si>
  <si>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</si>
  <si>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</si>
  <si>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</si>
  <si>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</si>
  <si>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</si>
  <si>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</si>
  <si>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</si>
  <si>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</si>
  <si>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</si>
  <si>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</si>
  <si>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</si>
  <si>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</si>
  <si>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</si>
  <si>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</si>
  <si>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</si>
  <si>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</si>
  <si>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</si>
  <si>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</si>
  <si>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</si>
  <si>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</si>
  <si>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</si>
  <si>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</si>
  <si>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</si>
  <si>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</si>
  <si>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</si>
  <si>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</si>
  <si>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</si>
  <si>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</si>
  <si>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</si>
  <si>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</si>
  <si>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</si>
  <si>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</si>
  <si>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</si>
  <si>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</si>
  <si>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</si>
  <si>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</si>
  <si>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</si>
  <si>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</si>
  <si>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</si>
  <si>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</si>
  <si>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</si>
  <si>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</si>
  <si>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</si>
  <si>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</si>
  <si>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</si>
  <si>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</si>
  <si>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</si>
  <si>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</si>
  <si>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</si>
  <si>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</si>
  <si>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</si>
  <si>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</si>
  <si>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</si>
  <si>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</si>
  <si>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</si>
  <si>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</si>
  <si>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</si>
  <si>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</si>
  <si>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</si>
  <si>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</si>
  <si>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</si>
  <si>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</si>
  <si>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</si>
  <si>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</si>
  <si>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</si>
  <si>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</si>
  <si>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</si>
  <si>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</si>
  <si>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</si>
  <si>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</si>
  <si>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</si>
  <si>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</si>
  <si>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</si>
  <si>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</si>
  <si>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</si>
  <si>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</si>
  <si>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</si>
  <si>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</si>
  <si>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</si>
  <si>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</si>
  <si>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</si>
  <si>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</si>
  <si>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</si>
  <si>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</si>
  <si>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</si>
  <si>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</si>
  <si>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</si>
  <si>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</si>
  <si>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</si>
  <si>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</si>
  <si>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</si>
  <si>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</si>
  <si>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</si>
  <si>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</si>
  <si>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</si>
  <si>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</si>
  <si>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</si>
  <si>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</si>
  <si>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</si>
  <si>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</si>
  <si>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</si>
  <si>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</si>
  <si>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</si>
  <si>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</si>
  <si>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</si>
  <si>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</si>
  <si>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</si>
  <si>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</si>
  <si>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</si>
  <si>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</si>
  <si>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</si>
  <si>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</si>
  <si>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</si>
  <si>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</si>
  <si>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</si>
  <si>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</si>
  <si>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</si>
  <si>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</si>
  <si>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</si>
  <si>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</si>
  <si>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</si>
  <si>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</si>
  <si>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</si>
  <si>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</si>
  <si>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</si>
  <si>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</si>
  <si>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</si>
  <si>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</si>
  <si>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</si>
  <si>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</si>
  <si>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</si>
  <si>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</si>
  <si>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</si>
  <si>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</si>
  <si>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</si>
  <si>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</si>
  <si>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</si>
  <si>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</si>
  <si>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</si>
  <si>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</si>
  <si>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</si>
  <si>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</si>
  <si>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</si>
  <si>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</si>
  <si>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</si>
  <si>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</si>
  <si>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</si>
  <si>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</si>
  <si>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</si>
  <si>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</si>
  <si>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</si>
  <si>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</si>
  <si>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</si>
  <si>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</si>
  <si>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</si>
  <si>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</si>
  <si>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</si>
  <si>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</si>
  <si>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</si>
  <si>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</si>
  <si>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</si>
  <si>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</si>
  <si>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</si>
  <si>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</si>
  <si>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</si>
  <si>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</si>
  <si>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</si>
  <si>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</si>
  <si>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</si>
  <si>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</si>
  <si>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</si>
  <si>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</si>
  <si>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</si>
  <si>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</si>
  <si>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</si>
  <si>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</si>
  <si>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</si>
  <si>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</si>
  <si>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</si>
  <si>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</si>
  <si>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</si>
  <si>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</si>
  <si>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</si>
  <si>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</si>
  <si>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</si>
  <si>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</si>
  <si>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</si>
  <si>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</si>
  <si>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</si>
  <si>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</si>
  <si>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</si>
  <si>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</si>
  <si>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</si>
  <si>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</si>
  <si>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</si>
  <si>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</si>
  <si>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</si>
  <si>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</si>
  <si>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</si>
  <si>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</si>
  <si>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</si>
  <si>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</si>
  <si>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</si>
  <si>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</si>
  <si>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</si>
  <si>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</si>
  <si>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</si>
  <si>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</si>
  <si>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</si>
  <si>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</si>
  <si>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</si>
  <si>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</si>
  <si>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</si>
  <si>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</si>
  <si>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</si>
  <si>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</si>
  <si>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</si>
  <si>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</si>
  <si>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</si>
  <si>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</si>
  <si>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</si>
  <si>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</si>
  <si>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</si>
  <si>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</si>
  <si>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</si>
  <si>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</si>
  <si>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</si>
  <si>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</si>
  <si>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</si>
  <si>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</si>
  <si>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</si>
  <si>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</si>
  <si>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</si>
  <si>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</si>
  <si>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</si>
  <si>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</si>
  <si>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</si>
  <si>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</si>
  <si>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</si>
  <si>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</si>
  <si>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</si>
  <si>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</si>
  <si>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</si>
  <si>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</si>
  <si>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</si>
  <si>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</si>
  <si>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</si>
  <si>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</si>
  <si>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</si>
  <si>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</si>
  <si>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</si>
  <si>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</si>
  <si>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</si>
  <si>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</si>
  <si>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</si>
  <si>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</si>
  <si>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</si>
  <si>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</si>
  <si>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</si>
  <si>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</si>
  <si>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</si>
  <si>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</si>
  <si>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</si>
  <si>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</si>
  <si>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</si>
  <si>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</si>
  <si>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</si>
  <si>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</si>
  <si>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</si>
  <si>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</si>
  <si>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</si>
  <si>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</si>
  <si>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</si>
  <si>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</si>
  <si>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</si>
  <si>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</si>
  <si>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</si>
  <si>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</si>
  <si>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</si>
  <si>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</si>
  <si>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</si>
  <si>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</si>
  <si>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</si>
  <si>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</si>
  <si>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</si>
  <si>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</si>
  <si>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</si>
  <si>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</si>
  <si>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</si>
  <si>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</si>
  <si>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</si>
  <si>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</si>
  <si>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</si>
  <si>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</si>
  <si>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</si>
  <si>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</si>
  <si>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</si>
  <si>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</si>
  <si>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</si>
  <si>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</si>
  <si>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</si>
  <si>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</si>
  <si>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</si>
  <si>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</si>
  <si>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</si>
  <si>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</si>
  <si>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</si>
  <si>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</si>
  <si>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</si>
  <si>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</si>
  <si>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</si>
  <si>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</si>
  <si>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</si>
  <si>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</si>
  <si>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</si>
  <si>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</si>
  <si>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</si>
  <si>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</si>
  <si>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</si>
  <si>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</si>
  <si>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</si>
  <si>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</si>
  <si>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</si>
  <si>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</si>
  <si>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</si>
  <si>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</si>
  <si>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</si>
  <si>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</si>
  <si>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</si>
  <si>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</si>
  <si>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</si>
  <si>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</si>
  <si>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</si>
  <si>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</si>
  <si>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</si>
  <si>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</si>
  <si>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</si>
  <si>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</si>
  <si>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</si>
  <si>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</si>
  <si>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</si>
  <si>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</si>
  <si>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</si>
  <si>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</si>
  <si>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</si>
  <si>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</si>
  <si>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</si>
  <si>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</si>
  <si>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</si>
  <si>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</si>
  <si>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</si>
  <si>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</si>
  <si>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</si>
  <si>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</si>
  <si>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</si>
  <si>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</si>
  <si>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</si>
  <si>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</si>
  <si>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</si>
  <si>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</si>
  <si>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</si>
  <si>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</si>
  <si>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</si>
  <si>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</si>
  <si>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</si>
  <si>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</si>
  <si>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</si>
  <si>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</si>
  <si>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</si>
  <si>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</si>
  <si>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</si>
  <si>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</si>
  <si>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</si>
  <si>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</si>
  <si>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</si>
  <si>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</si>
  <si>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</si>
  <si>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</si>
  <si>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</si>
  <si>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</si>
  <si>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</si>
  <si>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</si>
  <si>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</si>
  <si>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</si>
  <si>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</si>
  <si>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</si>
  <si>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</si>
  <si>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</si>
  <si>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</si>
  <si>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</si>
  <si>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</si>
  <si>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</si>
  <si>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</si>
  <si>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</si>
  <si>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</si>
  <si>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</si>
  <si>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</si>
  <si>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</si>
  <si>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</si>
  <si>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</si>
  <si>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</si>
  <si>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</si>
  <si>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</si>
  <si>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</si>
  <si>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</si>
  <si>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</si>
  <si>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</si>
  <si>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</si>
  <si>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</si>
  <si>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</si>
  <si>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</si>
  <si>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</si>
  <si>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</si>
  <si>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</si>
  <si>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</si>
  <si>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</si>
  <si>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</si>
  <si>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</si>
  <si>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</si>
  <si>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</si>
  <si>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</si>
  <si>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</si>
  <si>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</si>
  <si>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</si>
  <si>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</si>
  <si>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</si>
  <si>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</si>
  <si>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</si>
  <si>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</si>
  <si>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</si>
  <si>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</si>
  <si>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</si>
  <si>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</si>
  <si>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</si>
  <si>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</si>
  <si>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</si>
  <si>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</si>
  <si>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</si>
  <si>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</si>
  <si>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</si>
  <si>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</si>
  <si>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</si>
  <si>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</si>
  <si>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</si>
  <si>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</si>
  <si>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</si>
  <si>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</si>
  <si>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</si>
  <si>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</si>
  <si>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</si>
  <si>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</si>
  <si>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</si>
  <si>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</si>
  <si>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</si>
  <si>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</si>
  <si>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</si>
  <si>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</si>
  <si>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</si>
  <si>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</si>
  <si>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</si>
  <si>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</si>
  <si>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</si>
  <si>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</si>
  <si>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</si>
  <si>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</si>
  <si>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</si>
  <si>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</si>
  <si>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</si>
  <si>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</si>
  <si>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</si>
  <si>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</si>
  <si>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</si>
  <si>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</si>
  <si>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</si>
  <si>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</si>
  <si>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</si>
  <si>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</si>
  <si>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</si>
  <si>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</si>
  <si>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</si>
  <si>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</si>
  <si>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</si>
  <si>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</si>
  <si>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</si>
  <si>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</si>
  <si>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</si>
  <si>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</si>
  <si>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</si>
  <si>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</si>
  <si>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</si>
  <si>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</si>
  <si>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</si>
  <si>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</si>
  <si>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</si>
  <si>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</si>
  <si>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</si>
  <si>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</si>
  <si>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</si>
  <si>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</si>
  <si>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</si>
  <si>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</si>
  <si>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</si>
  <si>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</si>
  <si>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</si>
  <si>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</si>
  <si>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</si>
  <si>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</si>
  <si>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</si>
  <si>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</si>
  <si>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</si>
  <si>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</si>
  <si>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</si>
  <si>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</si>
  <si>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</si>
  <si>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</si>
  <si>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</si>
  <si>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</si>
  <si>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</si>
  <si>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</si>
  <si>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</si>
  <si>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</si>
  <si>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</si>
  <si>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</si>
  <si>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</si>
  <si>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</si>
  <si>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</si>
  <si>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</si>
  <si>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</si>
  <si>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</si>
  <si>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</si>
  <si>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</si>
  <si>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</si>
  <si>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</si>
  <si>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</si>
  <si>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</si>
  <si>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</si>
  <si>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</si>
  <si>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</si>
  <si>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</si>
  <si>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</si>
  <si>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</si>
  <si>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</si>
  <si>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</si>
  <si>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</si>
  <si>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</si>
  <si>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</si>
  <si>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</si>
  <si>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</si>
  <si>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</si>
  <si>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</si>
  <si>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</si>
  <si>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</si>
  <si>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</si>
  <si>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</si>
  <si>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</si>
  <si>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</si>
  <si>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</si>
  <si>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</si>
  <si>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</si>
  <si>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</si>
  <si>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</si>
  <si>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</si>
  <si>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</si>
  <si>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</si>
  <si>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</si>
  <si>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</si>
  <si>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</si>
  <si>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</si>
  <si>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</si>
  <si>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</si>
  <si>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</si>
  <si>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</si>
  <si>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</si>
  <si>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</si>
  <si>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</si>
  <si>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</si>
  <si>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</si>
  <si>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</si>
  <si>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</si>
  <si>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</si>
  <si>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</si>
  <si>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</si>
  <si>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</si>
  <si>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</si>
  <si>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</si>
  <si>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</si>
  <si>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</si>
  <si>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</si>
  <si>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</si>
  <si>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</si>
  <si>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</si>
  <si>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</si>
  <si>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</si>
  <si>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</si>
  <si>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</si>
  <si>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</si>
  <si>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</si>
  <si>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</si>
  <si>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</si>
  <si>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</si>
  <si>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</si>
  <si>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</si>
  <si>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</si>
  <si>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</si>
  <si>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</si>
  <si>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</si>
  <si>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</si>
  <si>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</si>
  <si>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</si>
  <si>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</si>
  <si>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</si>
  <si>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</si>
  <si>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</si>
  <si>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</si>
  <si>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</si>
  <si>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</si>
  <si>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</si>
  <si>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</si>
  <si>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</si>
  <si>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</si>
  <si>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</si>
  <si>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</si>
  <si>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</si>
  <si>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</si>
  <si>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</si>
  <si>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</si>
  <si>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</si>
  <si>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</si>
  <si>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</si>
  <si>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</si>
  <si>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</si>
  <si>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</si>
  <si>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</si>
  <si>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</si>
  <si>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</si>
  <si>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</si>
  <si>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</si>
  <si>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</si>
  <si>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</si>
  <si>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</si>
  <si>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</si>
  <si>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</si>
  <si>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</si>
  <si>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</si>
  <si>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</si>
  <si>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</si>
  <si>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</si>
  <si>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</si>
  <si>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</si>
  <si>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</si>
  <si>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</si>
  <si>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</si>
  <si>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</si>
  <si>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</si>
  <si>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</si>
  <si>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</si>
  <si>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</si>
  <si>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</si>
  <si>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</si>
  <si>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</si>
  <si>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</si>
  <si>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</si>
  <si>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</si>
  <si>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</si>
  <si>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</si>
  <si>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</si>
  <si>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</si>
  <si>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</si>
  <si>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</si>
  <si>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</si>
  <si>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</si>
  <si>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</si>
  <si>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</si>
  <si>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</si>
  <si>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</si>
  <si>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</si>
  <si>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</si>
  <si>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</si>
  <si>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</si>
  <si>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</si>
  <si>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</si>
  <si>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</si>
  <si>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</si>
  <si>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</si>
  <si>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</si>
  <si>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</si>
  <si>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</si>
  <si>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</si>
  <si>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</si>
  <si>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</si>
  <si>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</si>
  <si>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</si>
  <si>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</si>
  <si>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</si>
  <si>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</si>
  <si>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</si>
  <si>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</si>
  <si>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</si>
  <si>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</si>
  <si>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</si>
  <si>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</si>
  <si>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</si>
  <si>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</si>
  <si>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</si>
  <si>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</si>
  <si>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</si>
  <si>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</si>
  <si>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</si>
  <si>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</si>
  <si>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</si>
  <si>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</si>
  <si>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</si>
  <si>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</si>
  <si>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</si>
  <si>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</si>
  <si>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</si>
  <si>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</si>
  <si>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</si>
  <si>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</si>
  <si>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</si>
  <si>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</si>
  <si>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</si>
  <si>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</si>
  <si>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</si>
  <si>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</si>
  <si>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</si>
  <si>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</si>
  <si>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</si>
  <si>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</si>
  <si>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</si>
  <si>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</si>
  <si>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</si>
  <si>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</si>
  <si>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</si>
  <si>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</si>
  <si>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</si>
  <si>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</si>
  <si>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</si>
  <si>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</si>
  <si>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</si>
  <si>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</si>
  <si>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</si>
  <si>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</si>
  <si>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</si>
  <si>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</si>
  <si>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</si>
  <si>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</si>
  <si>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</si>
  <si>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</si>
  <si>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</si>
  <si>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</si>
  <si>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</si>
  <si>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</si>
  <si>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</si>
  <si>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</si>
  <si>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</si>
  <si>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</si>
  <si>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</si>
  <si>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</si>
  <si>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</si>
  <si>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</si>
  <si>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</si>
  <si>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</si>
  <si>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</si>
  <si>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</si>
  <si>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</si>
  <si>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</si>
  <si>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</si>
  <si>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</si>
  <si>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</si>
  <si>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</si>
  <si>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</si>
  <si>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</si>
  <si>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</si>
  <si>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</si>
  <si>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</si>
  <si>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</si>
  <si>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</si>
  <si>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</si>
  <si>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</si>
  <si>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</si>
  <si>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</si>
  <si>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</si>
  <si>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</si>
  <si>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</si>
  <si>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</si>
  <si>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</si>
  <si>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</si>
  <si>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</si>
  <si>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</si>
  <si>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</si>
  <si>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</si>
  <si>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</si>
  <si>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</si>
  <si>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</si>
  <si>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</si>
  <si>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</si>
  <si>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</si>
  <si>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</si>
  <si>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</si>
  <si>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</si>
  <si>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</si>
  <si>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</si>
  <si>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</si>
  <si>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</si>
  <si>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</si>
  <si>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</si>
  <si>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</si>
  <si>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</si>
  <si>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</si>
  <si>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</si>
  <si>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</si>
  <si>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</si>
  <si>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</si>
  <si>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</si>
  <si>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</si>
  <si>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</si>
  <si>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</si>
  <si>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</si>
  <si>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</si>
  <si>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</si>
  <si>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</si>
  <si>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</si>
  <si>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</si>
  <si>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</si>
  <si>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</si>
  <si>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</si>
  <si>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</si>
  <si>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</si>
  <si>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</si>
  <si>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</si>
  <si>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</si>
  <si>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</si>
  <si>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</si>
  <si>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</si>
  <si>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</si>
  <si>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</si>
  <si>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</si>
  <si>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</si>
  <si>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</si>
  <si>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</si>
  <si>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</si>
  <si>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</si>
  <si>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</si>
  <si>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</si>
  <si>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</si>
  <si>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</si>
  <si>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</si>
  <si>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</si>
  <si>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</si>
  <si>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</si>
  <si>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</si>
  <si>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</si>
  <si>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</si>
  <si>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</si>
  <si>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</si>
  <si>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</si>
  <si>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</si>
  <si>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</si>
  <si>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</si>
  <si>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</si>
  <si>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</si>
  <si>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</si>
  <si>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</si>
  <si>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</si>
  <si>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</si>
  <si>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</si>
  <si>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</si>
  <si>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</si>
  <si>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</si>
  <si>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</si>
  <si>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</si>
  <si>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</si>
  <si>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</si>
  <si>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</si>
  <si>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</si>
  <si>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</si>
  <si>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</si>
  <si>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</si>
  <si>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</si>
  <si>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</si>
  <si>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</si>
  <si>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</si>
  <si>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</si>
  <si>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</si>
  <si>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</si>
  <si>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</si>
  <si>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</si>
  <si>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</si>
  <si>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</si>
  <si>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</si>
  <si>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</si>
  <si>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</si>
  <si>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</si>
  <si>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</si>
  <si>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</si>
  <si>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</si>
  <si>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</si>
  <si>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</si>
  <si>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</si>
  <si>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</si>
  <si>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</si>
  <si>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</si>
  <si>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</si>
  <si>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</si>
  <si>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</si>
  <si>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</si>
  <si>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</si>
  <si>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</si>
  <si>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</si>
  <si>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</si>
  <si>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</si>
  <si>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</si>
  <si>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</si>
  <si>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</si>
  <si>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</si>
  <si>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</si>
  <si>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</si>
  <si>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</si>
  <si>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</si>
  <si>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</si>
  <si>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</si>
  <si>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</si>
  <si>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</si>
  <si>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</si>
  <si>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</si>
  <si>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</si>
  <si>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</si>
  <si>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</si>
  <si>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</si>
  <si>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</si>
  <si>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</si>
  <si>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</si>
  <si>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</si>
  <si>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</si>
  <si>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</si>
  <si>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</si>
  <si>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</si>
  <si>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</si>
  <si>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</si>
  <si>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</si>
  <si>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</si>
  <si>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</si>
  <si>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</si>
  <si>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</si>
  <si>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</si>
  <si>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</si>
  <si>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</si>
  <si>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</si>
  <si>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</si>
  <si>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</si>
  <si>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</si>
  <si>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</si>
  <si>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</si>
  <si>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</si>
  <si>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</si>
  <si>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</si>
  <si>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</si>
  <si>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</si>
  <si>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</si>
  <si>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</si>
  <si>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</si>
  <si>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</si>
  <si>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</si>
  <si>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</si>
  <si>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</si>
  <si>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</si>
  <si>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</si>
  <si>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</si>
  <si>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</si>
  <si>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</si>
  <si>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</si>
  <si>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</si>
  <si>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</si>
  <si>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</si>
  <si>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</si>
  <si>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</si>
  <si>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</si>
  <si>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</si>
  <si>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</si>
  <si>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</si>
  <si>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</si>
  <si>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</si>
  <si>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</si>
  <si>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</si>
  <si>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</si>
  <si>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</si>
  <si>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</si>
  <si>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</si>
  <si>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</si>
  <si>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</si>
  <si>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</si>
  <si>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</si>
  <si>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</si>
  <si>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</si>
  <si>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</si>
  <si>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</si>
  <si>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</si>
  <si>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</si>
  <si>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</si>
  <si>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</si>
  <si>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</si>
  <si>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</si>
  <si>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</si>
  <si>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</si>
  <si>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</si>
  <si>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</si>
  <si>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</si>
  <si>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</si>
  <si>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</si>
  <si>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</si>
  <si>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</si>
  <si>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</si>
  <si>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</si>
  <si>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</si>
  <si>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</si>
  <si>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</si>
  <si>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</si>
  <si>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</si>
  <si>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</si>
  <si>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</si>
  <si>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</si>
  <si>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</si>
  <si>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</si>
  <si>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</si>
  <si>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</si>
  <si>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</si>
  <si>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</si>
  <si>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</si>
  <si>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</si>
  <si>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</si>
  <si>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</si>
  <si>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</si>
  <si>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</si>
  <si>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</si>
  <si>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</si>
  <si>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</si>
  <si>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</si>
  <si>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</si>
  <si>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</si>
  <si>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</si>
  <si>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</si>
  <si>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</si>
  <si>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</si>
  <si>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</si>
  <si>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</si>
  <si>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</si>
  <si>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</si>
  <si>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</si>
  <si>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</si>
  <si>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</si>
  <si>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</si>
  <si>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</si>
  <si>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</si>
  <si>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</si>
  <si>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</si>
  <si>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</si>
  <si>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</si>
  <si>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</si>
  <si>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</si>
  <si>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</si>
  <si>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</si>
  <si>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</si>
  <si>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</si>
  <si>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</si>
  <si>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</si>
  <si>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</si>
  <si>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</si>
  <si>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</si>
  <si>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</si>
  <si>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</si>
  <si>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</si>
  <si>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</si>
  <si>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</si>
  <si>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</si>
  <si>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</si>
  <si>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</si>
  <si>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</si>
  <si>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</si>
  <si>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</si>
  <si>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</si>
  <si>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</si>
  <si>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</si>
  <si>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</si>
  <si>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</si>
  <si>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</si>
  <si>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</si>
  <si>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</si>
  <si>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</si>
  <si>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</si>
  <si>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</si>
  <si>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</si>
  <si>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</si>
  <si>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</si>
  <si>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</si>
  <si>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</si>
  <si>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</si>
  <si>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</si>
  <si>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</si>
  <si>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</si>
  <si>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</si>
  <si>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</si>
  <si>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</si>
  <si>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</si>
  <si>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</si>
  <si>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</si>
  <si>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</si>
  <si>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</si>
  <si>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</si>
  <si>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</si>
  <si>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</si>
  <si>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</si>
  <si>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</si>
  <si>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</si>
  <si>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</si>
  <si>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</si>
  <si>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</si>
  <si>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</si>
  <si>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</si>
  <si>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</si>
  <si>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</si>
  <si>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</si>
  <si>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</si>
  <si>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</si>
  <si>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</si>
  <si>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</si>
  <si>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</si>
  <si>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</si>
  <si>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</si>
  <si>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</si>
  <si>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</si>
  <si>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</si>
  <si>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</si>
  <si>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</si>
  <si>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</si>
  <si>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</si>
  <si>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</si>
  <si>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</si>
  <si>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</si>
  <si>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</si>
  <si>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</si>
  <si>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</si>
  <si>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</si>
  <si>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</si>
  <si>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</si>
  <si>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</si>
  <si>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</si>
  <si>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</si>
  <si>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</si>
  <si>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</si>
  <si>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</si>
  <si>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</si>
  <si>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</si>
  <si>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</si>
  <si>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</si>
  <si>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</si>
  <si>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</si>
  <si>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</si>
  <si>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</si>
  <si>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</si>
  <si>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</si>
  <si>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</si>
  <si>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</si>
  <si>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</si>
  <si>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</si>
  <si>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</si>
  <si>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</si>
  <si>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</si>
  <si>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</si>
  <si>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</si>
  <si>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</si>
  <si>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</si>
  <si>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</si>
  <si>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</si>
  <si>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</si>
  <si>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</si>
  <si>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</si>
  <si>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</si>
  <si>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</si>
  <si>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</si>
  <si>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</si>
  <si>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</si>
  <si>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</si>
  <si>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</si>
  <si>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</si>
  <si>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</si>
  <si>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</si>
  <si>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</si>
  <si>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</si>
  <si>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</si>
  <si>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</si>
  <si>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</si>
  <si>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</si>
  <si>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</si>
  <si>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</si>
  <si>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</si>
  <si>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</si>
  <si>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</si>
  <si>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</si>
  <si>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</si>
  <si>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</si>
  <si>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</si>
  <si>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</si>
  <si>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</si>
  <si>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</si>
  <si>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</si>
  <si>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</si>
  <si>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</si>
  <si>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</si>
  <si>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</si>
  <si>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</si>
  <si>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</si>
  <si>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</si>
  <si>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</si>
  <si>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</si>
  <si>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</si>
  <si>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</si>
  <si>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</si>
  <si>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</si>
  <si>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</si>
  <si>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</si>
  <si>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</si>
  <si>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</si>
  <si>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</si>
  <si>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</si>
  <si>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</si>
  <si>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</si>
  <si>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</si>
  <si>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</si>
  <si>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</si>
  <si>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</si>
  <si>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</si>
  <si>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</si>
  <si>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</si>
  <si>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</si>
  <si>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</si>
  <si>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</si>
  <si>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</si>
  <si>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</si>
  <si>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</si>
  <si>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</si>
  <si>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</si>
  <si>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</si>
  <si>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</si>
  <si>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</si>
  <si>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</si>
  <si>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</si>
  <si>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</si>
  <si>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</si>
  <si>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</si>
  <si>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</si>
  <si>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</si>
  <si>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</si>
  <si>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</si>
  <si>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</si>
  <si>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</si>
  <si>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</si>
  <si>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</si>
  <si>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</si>
  <si>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</si>
  <si>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</si>
  <si>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</si>
  <si>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</si>
  <si>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</si>
  <si>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</si>
  <si>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</si>
  <si>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</si>
  <si>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</si>
  <si>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</si>
  <si>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</si>
  <si>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</si>
  <si>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</si>
  <si>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</si>
  <si>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</si>
  <si>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</si>
  <si>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</si>
  <si>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</si>
  <si>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</si>
  <si>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</si>
  <si>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</si>
  <si>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</si>
  <si>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</si>
  <si>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</si>
  <si>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</si>
  <si>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</si>
  <si>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</si>
  <si>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</si>
  <si>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</si>
  <si>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</si>
  <si>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</si>
  <si>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</si>
  <si>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</si>
  <si>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</si>
  <si>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</si>
  <si>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</si>
  <si>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</si>
  <si>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</si>
  <si>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</si>
  <si>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</si>
  <si>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</si>
  <si>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</si>
  <si>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</si>
  <si>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</si>
  <si>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</si>
  <si>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</si>
  <si>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</si>
  <si>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</si>
  <si>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</si>
  <si>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</si>
  <si>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</si>
  <si>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</si>
  <si>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</si>
  <si>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</si>
  <si>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</si>
  <si>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</si>
  <si>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</si>
  <si>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</si>
  <si>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</si>
  <si>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</si>
  <si>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</si>
  <si>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</si>
  <si>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</si>
  <si>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</si>
  <si>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</si>
  <si>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</si>
  <si>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</si>
  <si>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</si>
  <si>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</si>
  <si>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</si>
  <si>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</si>
  <si>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</si>
  <si>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</si>
  <si>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</si>
  <si>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</si>
  <si>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</si>
  <si>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</si>
  <si>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</si>
  <si>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</si>
  <si>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</si>
  <si>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</si>
  <si>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</si>
  <si>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</si>
  <si>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</si>
  <si>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</si>
  <si>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</si>
  <si>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</si>
  <si>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</si>
  <si>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</si>
  <si>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</si>
  <si>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</si>
  <si>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</si>
  <si>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</si>
  <si>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</si>
  <si>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</si>
  <si>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</si>
  <si>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</si>
  <si>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</si>
  <si>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</si>
  <si>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</si>
  <si>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</si>
  <si>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</si>
  <si>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</si>
  <si>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</si>
  <si>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</si>
  <si>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</si>
  <si>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</si>
  <si>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</si>
  <si>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</si>
  <si>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</si>
  <si>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</si>
  <si>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</si>
  <si>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</si>
  <si>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</si>
  <si>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</si>
  <si>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</si>
  <si>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</si>
  <si>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</si>
  <si>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</si>
  <si>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</si>
  <si>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</si>
  <si>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</si>
  <si>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</si>
  <si>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</si>
  <si>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</si>
  <si>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</si>
  <si>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</si>
  <si>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</si>
  <si>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</si>
  <si>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</si>
  <si>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</si>
  <si>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</si>
  <si>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</si>
  <si>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</si>
  <si>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</si>
  <si>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</si>
  <si>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</si>
  <si>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</si>
  <si>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</si>
  <si>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</si>
  <si>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</si>
  <si>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</si>
  <si>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</si>
  <si>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</si>
  <si>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</si>
  <si>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</si>
  <si>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</si>
  <si>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</si>
  <si>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</si>
  <si>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</si>
  <si>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</si>
  <si>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</si>
  <si>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</si>
  <si>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</si>
  <si>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</si>
  <si>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</si>
  <si>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</si>
  <si>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</si>
  <si>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</si>
  <si>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</si>
  <si>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</si>
  <si>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</si>
  <si>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</si>
  <si>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</si>
  <si>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</si>
  <si>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</si>
  <si>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</si>
  <si>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</si>
  <si>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</si>
  <si>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</si>
  <si>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</si>
  <si>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</si>
  <si>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</si>
  <si>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</si>
  <si>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</si>
  <si>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</si>
  <si>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</si>
  <si>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</si>
  <si>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</si>
  <si>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</si>
  <si>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</si>
  <si>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</si>
  <si>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</si>
  <si>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</si>
  <si>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</si>
  <si>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</si>
  <si>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</si>
  <si>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</si>
  <si>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</si>
  <si>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</si>
  <si>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</si>
  <si>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</si>
  <si>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</si>
  <si>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</si>
  <si>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</si>
  <si>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</si>
  <si>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</si>
  <si>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</si>
  <si>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</si>
  <si>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</si>
  <si>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</si>
  <si>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</si>
  <si>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</si>
  <si>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</si>
  <si>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</si>
  <si>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</si>
  <si>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</si>
  <si>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</si>
  <si>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</si>
  <si>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</si>
  <si>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</si>
  <si>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</si>
  <si>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</si>
  <si>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</si>
  <si>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</si>
  <si>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</si>
  <si>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</si>
  <si>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</si>
  <si>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</si>
  <si>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</si>
  <si>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</si>
  <si>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</si>
  <si>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</si>
  <si>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</si>
  <si>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</si>
  <si>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</si>
  <si>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</si>
  <si>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</si>
  <si>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</si>
  <si>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</si>
  <si>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</si>
  <si>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</si>
  <si>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</si>
  <si>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</si>
  <si>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</si>
  <si>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</si>
  <si>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</si>
  <si>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</si>
  <si>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</si>
  <si>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</si>
  <si>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</si>
  <si>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</si>
  <si>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</si>
  <si>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</si>
  <si>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</si>
  <si>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</si>
  <si>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</si>
  <si>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</si>
  <si>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</si>
  <si>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</si>
  <si>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</si>
  <si>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</si>
  <si>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</si>
  <si>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</si>
  <si>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</si>
  <si>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</si>
  <si>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</si>
  <si>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</si>
  <si>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</si>
  <si>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</si>
  <si>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</si>
  <si>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</si>
  <si>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</si>
  <si>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</si>
  <si>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</si>
  <si>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</si>
  <si>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</si>
  <si>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</si>
  <si>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</si>
  <si>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</si>
  <si>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</si>
  <si>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</si>
  <si>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</si>
  <si>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</si>
  <si>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</si>
  <si>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</si>
  <si>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</si>
  <si>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</si>
  <si>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</si>
  <si>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</si>
  <si>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</si>
  <si>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</si>
  <si>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</si>
  <si>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</si>
  <si>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</si>
  <si>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</si>
  <si>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</si>
  <si>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</si>
  <si>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</si>
  <si>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</si>
  <si>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</si>
  <si>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</si>
  <si>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</si>
  <si>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</si>
  <si>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</si>
  <si>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</si>
  <si>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</si>
  <si>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</si>
  <si>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</si>
  <si>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</si>
  <si>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</si>
  <si>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</si>
  <si>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</si>
  <si>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</si>
  <si>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</si>
  <si>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</si>
  <si>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</si>
  <si>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</si>
  <si>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</si>
  <si>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</si>
  <si>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</si>
  <si>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</si>
  <si>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</si>
  <si>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</si>
  <si>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</si>
  <si>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</si>
  <si>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</si>
  <si>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</si>
  <si>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</si>
  <si>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</si>
  <si>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</si>
  <si>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</si>
  <si>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</si>
  <si>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</si>
  <si>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</si>
  <si>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</si>
  <si>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</si>
  <si>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</si>
  <si>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</si>
  <si>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</si>
  <si>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</si>
  <si>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</si>
  <si>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</si>
  <si>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</si>
  <si>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</si>
  <si>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</si>
  <si>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</si>
  <si>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</si>
  <si>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</si>
  <si>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</si>
  <si>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</si>
  <si>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</si>
  <si>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</si>
  <si>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</si>
  <si>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</si>
  <si>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</si>
  <si>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</si>
  <si>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</si>
  <si>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</si>
  <si>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</si>
  <si>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</si>
  <si>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</si>
  <si>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</si>
  <si>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</si>
  <si>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</si>
  <si>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</si>
  <si>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</si>
  <si>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</si>
  <si>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</si>
  <si>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</si>
  <si>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</si>
  <si>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</si>
  <si>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</si>
  <si>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</si>
  <si>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</si>
  <si>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</si>
  <si>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</si>
  <si>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</si>
  <si>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</si>
  <si>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</si>
  <si>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</si>
  <si>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</si>
  <si>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</si>
  <si>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</si>
  <si>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</si>
  <si>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</si>
  <si>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</si>
  <si>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</si>
  <si>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</si>
  <si>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</si>
  <si>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</si>
  <si>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</si>
  <si>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</si>
  <si>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</si>
  <si>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</si>
  <si>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</si>
  <si>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</si>
  <si>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</si>
  <si>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</si>
  <si>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</si>
  <si>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</si>
  <si>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</si>
  <si>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</si>
  <si>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</si>
  <si>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</si>
  <si>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</si>
  <si>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</si>
  <si>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</si>
  <si>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</si>
  <si>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</si>
  <si>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</si>
  <si>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</si>
  <si>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</si>
  <si>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</si>
  <si>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</si>
  <si>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</si>
  <si>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</si>
  <si>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</si>
  <si>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</si>
  <si>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</si>
  <si>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</si>
  <si>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</si>
  <si>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</si>
  <si>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</si>
  <si>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</si>
  <si>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</si>
  <si>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</si>
  <si>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</si>
  <si>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</si>
  <si>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</si>
  <si>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</si>
  <si>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</si>
  <si>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</si>
  <si>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</si>
  <si>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</si>
  <si>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</si>
  <si>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</si>
  <si>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</si>
  <si>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</si>
  <si>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</si>
  <si>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</si>
  <si>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</si>
  <si>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</si>
  <si>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</si>
  <si>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</si>
  <si>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</si>
  <si>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</si>
  <si>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</si>
  <si>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</si>
  <si>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</si>
  <si>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</si>
  <si>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</si>
  <si>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</si>
  <si>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</si>
  <si>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</si>
  <si>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</si>
  <si>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</si>
  <si>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</si>
  <si>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</si>
  <si>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</si>
  <si>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</si>
  <si>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</si>
  <si>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</si>
  <si>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</si>
  <si>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</si>
  <si>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</si>
  <si>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</si>
  <si>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</si>
  <si>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</si>
  <si>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</si>
  <si>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</si>
  <si>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</si>
  <si>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</si>
  <si>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</si>
  <si>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</si>
  <si>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</si>
  <si>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</si>
  <si>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</si>
  <si>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</si>
  <si>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</si>
  <si>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</si>
  <si>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</si>
  <si>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</si>
  <si>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</si>
  <si>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</si>
  <si>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</si>
  <si>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</si>
  <si>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</si>
  <si>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</si>
  <si>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</si>
  <si>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</si>
  <si>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</si>
  <si>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</si>
  <si>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</si>
  <si>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</si>
  <si>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</si>
  <si>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</si>
  <si>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</si>
  <si>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</si>
  <si>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</si>
  <si>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</si>
  <si>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</si>
  <si>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</si>
  <si>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</si>
  <si>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</si>
  <si>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</si>
  <si>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</si>
  <si>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</si>
  <si>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</si>
  <si>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</si>
  <si>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</si>
  <si>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</si>
  <si>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</si>
  <si>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</si>
  <si>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</si>
  <si>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</si>
  <si>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</si>
  <si>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</si>
  <si>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</si>
  <si>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</si>
  <si>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</si>
  <si>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</si>
  <si>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</si>
  <si>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</si>
  <si>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</si>
  <si>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</si>
  <si>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</si>
  <si>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</si>
  <si>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</si>
  <si>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</si>
  <si>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</si>
  <si>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</si>
  <si>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</si>
  <si>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</si>
  <si>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</si>
  <si>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</si>
  <si>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</si>
  <si>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</si>
  <si>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</si>
  <si>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</si>
  <si>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</si>
  <si>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</si>
  <si>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</si>
  <si>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</si>
  <si>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</si>
  <si>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</si>
  <si>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</si>
  <si>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</si>
  <si>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</si>
  <si>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</si>
  <si>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</si>
  <si>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</si>
  <si>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</si>
  <si>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</si>
  <si>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</si>
  <si>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</si>
  <si>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</si>
  <si>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</si>
  <si>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</si>
  <si>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</si>
  <si>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</si>
  <si>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</si>
  <si>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</si>
  <si>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</si>
  <si>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</si>
  <si>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</si>
  <si>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</si>
  <si>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</si>
  <si>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</si>
  <si>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</si>
  <si>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</si>
  <si>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</si>
  <si>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</si>
  <si>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</si>
  <si>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</si>
  <si>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</si>
  <si>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</si>
  <si>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</si>
  <si>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</si>
  <si>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</si>
  <si>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</si>
  <si>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</si>
  <si>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</si>
  <si>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</si>
  <si>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</si>
  <si>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</si>
  <si>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</si>
  <si>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</si>
  <si>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</si>
  <si>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</si>
  <si>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</si>
  <si>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</si>
  <si>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</si>
  <si>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</si>
  <si>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</si>
  <si>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</si>
  <si>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</si>
  <si>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</si>
  <si>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</si>
  <si>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</si>
  <si>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</si>
  <si>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</si>
  <si>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</si>
  <si>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</si>
  <si>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</si>
  <si>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</si>
  <si>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</si>
  <si>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</si>
  <si>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</si>
  <si>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</si>
  <si>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</si>
  <si>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</si>
  <si>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</si>
  <si>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</si>
  <si>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</si>
  <si>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</si>
  <si>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</si>
  <si>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</si>
  <si>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</si>
  <si>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</si>
  <si>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</si>
  <si>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</si>
  <si>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</si>
  <si>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</si>
  <si>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</si>
  <si>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</si>
  <si>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</si>
  <si>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</si>
  <si>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</si>
  <si>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</si>
  <si>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</si>
  <si>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</si>
  <si>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</si>
  <si>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</si>
  <si>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</si>
  <si>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</si>
  <si>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</si>
  <si>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</si>
  <si>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</si>
  <si>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</si>
  <si>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</si>
  <si>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</si>
  <si>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</si>
  <si>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</si>
  <si>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</si>
  <si>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</si>
  <si>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</si>
  <si>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</si>
  <si>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</si>
  <si>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</si>
  <si>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</si>
  <si>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</si>
  <si>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</si>
  <si>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</si>
  <si>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</si>
  <si>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</si>
  <si>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</si>
  <si>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</si>
  <si>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</si>
  <si>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</si>
  <si>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</si>
  <si>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</si>
  <si>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</si>
  <si>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</si>
  <si>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</si>
  <si>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</si>
  <si>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</si>
  <si>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</si>
  <si>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</si>
  <si>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</si>
  <si>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</si>
  <si>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</si>
  <si>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</si>
  <si>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</si>
  <si>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</si>
  <si>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</si>
  <si>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</si>
  <si>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</si>
  <si>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</si>
  <si>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</si>
  <si>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</si>
  <si>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</si>
  <si>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</si>
  <si>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</si>
  <si>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</si>
  <si>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</si>
  <si>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</si>
  <si>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</si>
  <si>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</si>
  <si>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</si>
  <si>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</si>
  <si>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</si>
  <si>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</si>
  <si>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</si>
  <si>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</si>
  <si>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</si>
  <si>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</si>
  <si>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</si>
  <si>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</si>
  <si>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</si>
  <si>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</si>
  <si>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</si>
  <si>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</si>
  <si>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</si>
  <si>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</si>
  <si>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</si>
  <si>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</si>
  <si>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</si>
  <si>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</si>
  <si>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</si>
  <si>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</si>
  <si>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</si>
  <si>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</si>
  <si>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</si>
  <si>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</si>
  <si>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</si>
  <si>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</si>
  <si>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</si>
  <si>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</si>
  <si>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</si>
  <si>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</si>
  <si>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</si>
  <si>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</si>
  <si>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</si>
  <si>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</si>
  <si>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</si>
  <si>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</si>
  <si>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</si>
  <si>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</si>
  <si>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</si>
  <si>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</si>
  <si>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</si>
  <si>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</si>
  <si>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</si>
  <si>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</si>
  <si>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</si>
  <si>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</si>
  <si>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</si>
  <si>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</si>
  <si>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</si>
  <si>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</si>
  <si>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</si>
  <si>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</si>
  <si>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</si>
  <si>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</si>
  <si>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</si>
  <si>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</si>
  <si>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</si>
  <si>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</si>
  <si>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</si>
  <si>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</si>
  <si>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</si>
  <si>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</si>
  <si>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</si>
  <si>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</si>
  <si>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</si>
  <si>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</si>
  <si>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</si>
  <si>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</si>
  <si>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</si>
  <si>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</si>
  <si>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</si>
  <si>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</si>
  <si>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</si>
  <si>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</si>
  <si>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</si>
  <si>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</si>
  <si>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</si>
  <si>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</si>
  <si>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</si>
  <si>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</si>
  <si>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</si>
  <si>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</si>
  <si>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</si>
  <si>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</si>
  <si>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</si>
  <si>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</si>
  <si>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</si>
  <si>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</si>
  <si>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</si>
  <si>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</si>
  <si>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</si>
  <si>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</si>
  <si>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</si>
  <si>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</si>
  <si>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</si>
  <si>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</si>
  <si>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</si>
  <si>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</si>
  <si>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</si>
  <si>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</si>
  <si>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</si>
  <si>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</si>
  <si>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</si>
  <si>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</si>
  <si>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</si>
  <si>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</si>
  <si>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</si>
  <si>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</si>
  <si>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</si>
  <si>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</si>
  <si>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</si>
  <si>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</si>
  <si>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</si>
  <si>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</si>
  <si>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</si>
  <si>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</si>
  <si>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</si>
  <si>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</si>
  <si>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</si>
  <si>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</si>
  <si>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</si>
  <si>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</si>
  <si>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</si>
  <si>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</si>
  <si>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</si>
  <si>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</si>
  <si>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</si>
  <si>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</si>
  <si>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</si>
  <si>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</si>
  <si>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</si>
  <si>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</si>
  <si>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</si>
  <si>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</si>
  <si>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</si>
  <si>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</si>
  <si>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</si>
  <si>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</si>
  <si>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</si>
  <si>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</si>
  <si>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</si>
  <si>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</si>
  <si>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</si>
  <si>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</si>
  <si>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</si>
  <si>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</si>
  <si>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</si>
  <si>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</si>
  <si>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</si>
  <si>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</si>
  <si>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</si>
  <si>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</si>
  <si>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</si>
  <si>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</si>
  <si>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</si>
  <si>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</si>
  <si>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</si>
  <si>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</si>
  <si>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</si>
  <si>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</si>
  <si>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</si>
  <si>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</si>
  <si>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</si>
  <si>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</si>
  <si>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</si>
  <si>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</si>
  <si>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</si>
  <si>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</si>
  <si>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</si>
  <si>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</si>
  <si>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</si>
  <si>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</si>
  <si>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</si>
  <si>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</si>
  <si>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</si>
  <si>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</si>
  <si>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</si>
  <si>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</si>
  <si>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</si>
  <si>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</si>
  <si>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</si>
  <si>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</si>
  <si>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</si>
  <si>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</si>
  <si>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</si>
  <si>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</si>
  <si>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</si>
  <si>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</si>
  <si>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</si>
  <si>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</si>
  <si>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</si>
  <si>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</si>
  <si>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</si>
  <si>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</si>
  <si>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</si>
  <si>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</si>
  <si>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</si>
  <si>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</si>
  <si>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</si>
  <si>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</si>
  <si>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</si>
  <si>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</si>
  <si>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</si>
  <si>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</si>
  <si>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</si>
  <si>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</si>
  <si>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</si>
  <si>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</si>
  <si>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</si>
  <si>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</si>
  <si>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</si>
  <si>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</si>
  <si>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</si>
  <si>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</si>
  <si>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</si>
  <si>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</si>
  <si>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</si>
  <si>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</si>
  <si>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</si>
  <si>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</si>
  <si>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</si>
  <si>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</si>
  <si>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</si>
  <si>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</si>
  <si>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</si>
  <si>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</si>
  <si>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</si>
  <si>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</si>
  <si>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</si>
  <si>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</si>
  <si>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</si>
  <si>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</si>
  <si>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</si>
  <si>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</si>
  <si>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</si>
  <si>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</si>
  <si>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</si>
  <si>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</si>
  <si>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</si>
  <si>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</si>
  <si>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</si>
  <si>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</si>
  <si>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</si>
  <si>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</si>
  <si>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</si>
  <si>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</si>
  <si>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</si>
  <si>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</si>
  <si>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</si>
  <si>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</si>
  <si>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</si>
  <si>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</si>
  <si>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</si>
  <si>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</si>
  <si>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</si>
  <si>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</si>
  <si>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</si>
  <si>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</si>
  <si>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</si>
  <si>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</si>
  <si>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</si>
  <si>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</si>
  <si>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</si>
  <si>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</si>
  <si>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</si>
  <si>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</si>
  <si>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</si>
  <si>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</si>
  <si>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</si>
  <si>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</si>
  <si>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</si>
  <si>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</si>
  <si>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</si>
  <si>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</si>
  <si>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</si>
  <si>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</si>
  <si>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</si>
  <si>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</si>
  <si>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</si>
  <si>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</si>
  <si>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</si>
  <si>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</si>
  <si>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</si>
  <si>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</si>
  <si>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</si>
  <si>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</si>
  <si>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</si>
  <si>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</si>
  <si>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</si>
  <si>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</si>
  <si>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</si>
  <si>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</si>
  <si>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</si>
  <si>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</si>
  <si>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</si>
  <si>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</si>
  <si>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</si>
  <si>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</si>
  <si>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</si>
  <si>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</si>
  <si>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</si>
  <si>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</si>
  <si>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</si>
  <si>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</si>
  <si>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</si>
  <si>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</si>
  <si>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</si>
  <si>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</si>
  <si>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</si>
  <si>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</si>
  <si>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</si>
  <si>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</si>
  <si>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</si>
  <si>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</si>
  <si>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</si>
  <si>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</si>
  <si>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</si>
  <si>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</si>
  <si>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</si>
  <si>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</si>
  <si>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</si>
  <si>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</si>
  <si>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</si>
  <si>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</si>
  <si>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</si>
  <si>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</si>
  <si>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</si>
  <si>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</si>
  <si>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</si>
  <si>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</si>
  <si>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</si>
  <si>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</si>
  <si>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</si>
  <si>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</si>
  <si>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</si>
  <si>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</si>
  <si>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</si>
  <si>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</si>
  <si>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</si>
  <si>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</si>
  <si>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</si>
  <si>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</si>
  <si>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</si>
  <si>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</si>
  <si>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</si>
  <si>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</si>
  <si>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</si>
  <si>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</si>
  <si>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</si>
  <si>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</si>
  <si>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</si>
  <si>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</si>
  <si>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</si>
  <si>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</si>
  <si>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</si>
  <si>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</si>
  <si>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</si>
  <si>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</si>
  <si>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</si>
  <si>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</si>
  <si>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</si>
  <si>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</si>
  <si>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</si>
  <si>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</si>
  <si>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</si>
  <si>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</si>
  <si>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</si>
  <si>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</si>
  <si>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</si>
  <si>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</si>
  <si>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</si>
  <si>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</si>
  <si>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</si>
  <si>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</si>
  <si>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</si>
  <si>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</si>
  <si>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</si>
  <si>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</si>
  <si>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</si>
  <si>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</si>
  <si>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</si>
  <si>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</si>
  <si>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</si>
  <si>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</si>
  <si>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</si>
  <si>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</si>
  <si>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</si>
  <si>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</si>
  <si>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</si>
  <si>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</si>
  <si>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</si>
  <si>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</si>
  <si>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</si>
  <si>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</si>
  <si>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</si>
  <si>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</si>
  <si>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</si>
  <si>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</si>
  <si>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</si>
  <si>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</si>
  <si>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</si>
  <si>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</si>
  <si>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</si>
  <si>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</si>
  <si>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</si>
  <si>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</si>
  <si>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</si>
  <si>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</si>
  <si>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</si>
  <si>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</si>
  <si>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</si>
  <si>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</si>
  <si>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</si>
  <si>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</si>
  <si>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</si>
  <si>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</si>
  <si>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</si>
  <si>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</si>
  <si>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</si>
  <si>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</si>
  <si>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</si>
  <si>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</si>
  <si>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</si>
  <si>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</si>
  <si>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</si>
  <si>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</si>
  <si>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</si>
  <si>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</si>
  <si>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</si>
  <si>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</si>
  <si>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</si>
  <si>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</si>
  <si>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</si>
  <si>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</si>
  <si>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</si>
  <si>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</si>
  <si>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</si>
  <si>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</si>
  <si>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</si>
  <si>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</si>
  <si>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</si>
  <si>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</si>
  <si>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</si>
  <si>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</si>
  <si>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</si>
  <si>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</si>
  <si>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</si>
  <si>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</si>
  <si>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</si>
  <si>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</si>
  <si>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</si>
  <si>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</si>
  <si>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</si>
  <si>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</si>
  <si>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</si>
  <si>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</si>
  <si>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</si>
  <si>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</si>
  <si>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</si>
  <si>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</si>
  <si>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</si>
  <si>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</si>
  <si>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</si>
  <si>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</si>
  <si>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</si>
  <si>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</si>
  <si>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</si>
  <si>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</si>
  <si>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</si>
  <si>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</si>
  <si>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</si>
  <si>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</si>
  <si>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</si>
  <si>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</si>
  <si>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</si>
  <si>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</si>
  <si>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</si>
  <si>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</si>
  <si>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</si>
  <si>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</si>
  <si>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</si>
  <si>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</si>
  <si>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</si>
  <si>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</si>
  <si>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</si>
  <si>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</si>
  <si>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</si>
  <si>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</si>
  <si>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</si>
  <si>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</si>
  <si>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</si>
  <si>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</si>
  <si>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</si>
  <si>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</si>
  <si>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</si>
  <si>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</si>
  <si>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</si>
  <si>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</si>
  <si>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</si>
  <si>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</si>
  <si>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</si>
  <si>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</si>
  <si>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</si>
  <si>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</si>
  <si>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</si>
  <si>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</si>
  <si>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</si>
  <si>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</si>
  <si>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</si>
  <si>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</si>
  <si>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</si>
  <si>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</si>
  <si>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</si>
  <si>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</si>
  <si>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</si>
  <si>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</si>
  <si>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</si>
  <si>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</si>
  <si>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</si>
  <si>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</si>
  <si>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</si>
  <si>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</si>
  <si>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</si>
  <si>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</si>
  <si>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</si>
  <si>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</si>
  <si>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</si>
  <si>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</si>
  <si>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</si>
  <si>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</si>
  <si>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</si>
  <si>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</si>
  <si>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</si>
  <si>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</si>
  <si>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</si>
  <si>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</si>
  <si>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</si>
  <si>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</si>
  <si>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</si>
  <si>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</si>
  <si>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</si>
  <si>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</si>
  <si>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</si>
  <si>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</si>
  <si>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</si>
  <si>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</si>
  <si>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</si>
  <si>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</si>
  <si>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</si>
  <si>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</si>
  <si>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</si>
  <si>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</si>
  <si>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</si>
  <si>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</si>
  <si>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</si>
  <si>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</si>
  <si>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</si>
  <si>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</si>
  <si>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</si>
  <si>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</si>
  <si>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</si>
  <si>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</si>
  <si>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</si>
  <si>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</si>
  <si>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</si>
  <si>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</si>
  <si>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</si>
  <si>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</si>
  <si>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</si>
  <si>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</si>
  <si>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</si>
  <si>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</si>
  <si>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</si>
  <si>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</si>
  <si>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</si>
  <si>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</si>
  <si>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</si>
  <si>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</si>
  <si>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</si>
  <si>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</si>
  <si>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</si>
  <si>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</si>
  <si>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</si>
  <si>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</si>
  <si>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</si>
  <si>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</si>
  <si>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</si>
  <si>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</si>
  <si>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</si>
  <si>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</si>
  <si>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</si>
  <si>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</si>
  <si>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</si>
  <si>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</si>
  <si>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</si>
  <si>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</si>
  <si>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</si>
  <si>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</si>
  <si>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</si>
  <si>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</si>
  <si>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</si>
  <si>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</si>
  <si>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</si>
  <si>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</si>
  <si>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</si>
  <si>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</si>
  <si>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</si>
  <si>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</si>
  <si>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</si>
  <si>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</si>
  <si>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</si>
  <si>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</si>
  <si>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</si>
  <si>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</si>
  <si>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</si>
  <si>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</si>
  <si>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</si>
  <si>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</si>
  <si>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</si>
  <si>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</si>
  <si>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</si>
  <si>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</si>
  <si>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</si>
  <si>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</si>
  <si>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</si>
  <si>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</si>
  <si>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</si>
  <si>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</si>
  <si>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</si>
  <si>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</si>
  <si>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</si>
  <si>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</si>
  <si>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</si>
  <si>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</si>
  <si>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</si>
  <si>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</si>
  <si>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</si>
  <si>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</si>
  <si>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</si>
  <si>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</si>
  <si>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</si>
  <si>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</si>
  <si>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</si>
  <si>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</si>
  <si>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</si>
  <si>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</si>
  <si>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</si>
  <si>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</si>
  <si>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</si>
  <si>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</si>
  <si>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</si>
  <si>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</si>
  <si>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</si>
  <si>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</si>
  <si>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</si>
  <si>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</si>
  <si>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</si>
  <si>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</si>
  <si>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</si>
  <si>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</si>
  <si>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</si>
  <si>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</si>
  <si>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</si>
  <si>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</si>
  <si>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</si>
  <si>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</si>
  <si>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</si>
  <si>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</si>
  <si>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</si>
  <si>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</si>
  <si>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</si>
  <si>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</si>
  <si>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</si>
  <si>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</si>
  <si>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</si>
  <si>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</si>
  <si>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</si>
  <si>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</si>
  <si>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</si>
  <si>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</si>
  <si>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</si>
  <si>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</si>
  <si>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</si>
  <si>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</si>
  <si>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</si>
  <si>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</si>
  <si>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</si>
  <si>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</si>
  <si>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</si>
  <si>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</si>
  <si>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</si>
  <si>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</si>
  <si>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</si>
  <si>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</si>
  <si>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</si>
  <si>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</si>
  <si>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</si>
  <si>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</si>
  <si>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</si>
  <si>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</si>
  <si>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</si>
  <si>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</si>
  <si>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</si>
  <si>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</si>
  <si>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</si>
  <si>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</si>
  <si>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</si>
  <si>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</si>
  <si>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</si>
  <si>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</si>
  <si>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</si>
  <si>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</si>
  <si>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</si>
  <si>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</si>
  <si>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</si>
  <si>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</si>
  <si>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</si>
  <si>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</si>
  <si>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</si>
  <si>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</si>
  <si>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</si>
  <si>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</si>
  <si>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</si>
  <si>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</si>
  <si>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</si>
  <si>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</si>
  <si>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</si>
  <si>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</si>
  <si>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</si>
  <si>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</si>
  <si>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</si>
  <si>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</si>
  <si>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</si>
  <si>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</si>
  <si>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</si>
  <si>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</si>
  <si>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</si>
  <si>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</si>
  <si>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</si>
  <si>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</si>
  <si>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</si>
  <si>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</si>
  <si>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</si>
  <si>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</si>
  <si>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</si>
  <si>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</si>
  <si>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</si>
  <si>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</si>
  <si>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</si>
  <si>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</si>
  <si>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</si>
  <si>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</si>
  <si>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</si>
  <si>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</si>
  <si>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</si>
  <si>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</si>
  <si>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</si>
  <si>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</si>
  <si>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</si>
  <si>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</si>
  <si>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</si>
  <si>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</si>
  <si>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</si>
  <si>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</si>
  <si>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</si>
  <si>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</si>
  <si>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</si>
  <si>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</si>
  <si>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</si>
  <si>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</si>
  <si>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</si>
  <si>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</si>
  <si>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</si>
  <si>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</si>
  <si>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</si>
  <si>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</si>
  <si>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</si>
  <si>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</si>
  <si>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</si>
  <si>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</si>
  <si>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</si>
  <si>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</si>
  <si>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</si>
  <si>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</si>
  <si>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</si>
  <si>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</si>
  <si>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</si>
  <si>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</si>
  <si>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</si>
  <si>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</si>
  <si>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</si>
  <si>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</si>
  <si>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</si>
  <si>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</si>
  <si>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</si>
  <si>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</si>
  <si>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</si>
  <si>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</si>
  <si>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</si>
  <si>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</si>
  <si>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</si>
  <si>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</si>
  <si>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</si>
  <si>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</si>
  <si>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</si>
  <si>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</si>
  <si>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</si>
  <si>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</si>
  <si>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</si>
  <si>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</si>
  <si>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</si>
  <si>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</si>
  <si>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</si>
  <si>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</si>
  <si>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</si>
  <si>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</si>
  <si>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</si>
  <si>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</si>
  <si>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</si>
  <si>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</si>
  <si>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</si>
  <si>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</si>
  <si>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</si>
  <si>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</si>
  <si>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</si>
  <si>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</si>
  <si>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</si>
  <si>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</si>
  <si>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</si>
  <si>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</si>
  <si>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</si>
  <si>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</si>
  <si>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</si>
  <si>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</si>
  <si>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</si>
  <si>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</si>
  <si>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</si>
  <si>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</si>
  <si>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</si>
  <si>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</si>
  <si>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</si>
  <si>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</si>
  <si>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</si>
  <si>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</si>
  <si>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</si>
  <si>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</si>
  <si>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</si>
  <si>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</si>
  <si>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</si>
  <si>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</si>
  <si>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</si>
  <si>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</si>
  <si>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</si>
  <si>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</si>
  <si>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</si>
  <si>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</si>
  <si>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</si>
  <si>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</si>
  <si>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</si>
  <si>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</si>
  <si>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</si>
  <si>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</si>
  <si>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</si>
  <si>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</si>
  <si>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</si>
  <si>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</si>
  <si>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</si>
  <si>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</si>
  <si>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</si>
  <si>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</si>
  <si>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</si>
  <si>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</si>
  <si>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</si>
  <si>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</si>
  <si>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</si>
  <si>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</si>
  <si>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</si>
  <si>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</si>
  <si>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</si>
  <si>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</si>
  <si>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</si>
  <si>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</si>
  <si>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</si>
  <si>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</si>
  <si>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</si>
  <si>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</si>
  <si>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</si>
  <si>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</si>
  <si>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</si>
  <si>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</si>
  <si>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</si>
  <si>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</si>
  <si>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</si>
  <si>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</si>
  <si>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</si>
  <si>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</si>
  <si>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</si>
  <si>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</si>
  <si>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</si>
  <si>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</si>
  <si>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</si>
  <si>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</si>
  <si>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</si>
  <si>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</si>
  <si>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</si>
  <si>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</si>
  <si>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</si>
  <si>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</si>
  <si>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</si>
  <si>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</si>
  <si>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</si>
  <si>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</si>
  <si>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</si>
  <si>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</si>
  <si>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</si>
  <si>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</si>
  <si>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</si>
  <si>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</si>
  <si>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</si>
  <si>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</si>
  <si>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</si>
  <si>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</si>
  <si>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</si>
  <si>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</si>
  <si>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</si>
  <si>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</si>
  <si>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</si>
  <si>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</si>
  <si>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</si>
  <si>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</si>
  <si>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</si>
  <si>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</si>
  <si>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</si>
  <si>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</si>
  <si>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</si>
  <si>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</si>
  <si>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</si>
  <si>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</si>
  <si>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</si>
  <si>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</si>
  <si>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</si>
  <si>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</si>
  <si>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</si>
  <si>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</si>
  <si>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</si>
  <si>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</si>
  <si>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</si>
  <si>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</si>
  <si>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</si>
  <si>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</si>
  <si>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</si>
  <si>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</si>
  <si>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</si>
  <si>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</si>
  <si>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</si>
  <si>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</si>
  <si>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</si>
  <si>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</si>
  <si>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</si>
  <si>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</si>
  <si>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</si>
  <si>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</si>
  <si>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</si>
  <si>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</si>
  <si>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</si>
  <si>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</si>
  <si>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</si>
  <si>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</si>
  <si>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</si>
  <si>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</si>
  <si>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</si>
  <si>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</si>
  <si>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</si>
  <si>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</si>
  <si>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</si>
  <si>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</si>
  <si>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</si>
  <si>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</si>
  <si>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</si>
  <si>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</si>
  <si>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</si>
  <si>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</si>
  <si>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</si>
  <si>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</si>
  <si>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</si>
  <si>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</si>
  <si>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</si>
  <si>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</si>
  <si>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</si>
  <si>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</si>
  <si>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</si>
  <si>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</si>
  <si>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</si>
  <si>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</si>
  <si>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</si>
  <si>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</si>
  <si>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</si>
  <si>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</si>
  <si>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</si>
  <si>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</si>
  <si>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</si>
  <si>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</si>
  <si>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</si>
  <si>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</si>
  <si>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</si>
  <si>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</si>
  <si>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</si>
  <si>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</si>
  <si>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</si>
  <si>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</si>
  <si>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</si>
  <si>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</si>
  <si>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</si>
  <si>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</si>
  <si>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</si>
  <si>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</si>
  <si>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</si>
  <si>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</si>
  <si>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</si>
  <si>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</si>
  <si>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</si>
  <si>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</si>
  <si>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</si>
  <si>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</si>
  <si>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</si>
  <si>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</si>
  <si>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</si>
  <si>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</si>
  <si>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</si>
  <si>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</si>
  <si>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</si>
  <si>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</si>
  <si>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</si>
  <si>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</si>
  <si>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</si>
  <si>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</si>
  <si>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</si>
  <si>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</si>
  <si>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</si>
  <si>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</si>
  <si>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</si>
  <si>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</si>
  <si>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</si>
  <si>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</si>
  <si>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</si>
  <si>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</si>
  <si>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</si>
  <si>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</si>
  <si>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</si>
  <si>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</si>
  <si>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</si>
  <si>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</si>
  <si>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</si>
  <si>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</si>
  <si>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</si>
  <si>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</si>
  <si>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</si>
  <si>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</si>
  <si>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</si>
  <si>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</si>
  <si>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</si>
  <si>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</si>
  <si>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</si>
  <si>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</si>
  <si>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</si>
  <si>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</si>
  <si>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</si>
  <si>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</si>
  <si>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</si>
  <si>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</si>
  <si>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</si>
  <si>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</si>
  <si>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</si>
  <si>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</si>
  <si>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</si>
  <si>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</si>
  <si>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</si>
  <si>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</si>
  <si>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</si>
  <si>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</si>
  <si>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</si>
  <si>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</si>
  <si>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</si>
  <si>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</si>
  <si>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</si>
  <si>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</si>
  <si>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</si>
  <si>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</si>
  <si>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</si>
  <si>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</si>
  <si>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</si>
  <si>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</si>
  <si>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</si>
  <si>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</si>
  <si>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</si>
  <si>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</si>
  <si>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</si>
  <si>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</si>
  <si>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</si>
  <si>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</si>
  <si>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</si>
  <si>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</si>
  <si>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</si>
  <si>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</si>
  <si>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</si>
  <si>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</si>
  <si>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</si>
  <si>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</si>
  <si>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</si>
  <si>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</si>
  <si>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</si>
  <si>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</si>
  <si>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</si>
  <si>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</si>
  <si>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</si>
  <si>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</si>
  <si>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</si>
  <si>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</si>
  <si>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</si>
  <si>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</si>
  <si>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</si>
  <si>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</si>
  <si>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</si>
  <si>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</si>
  <si>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</si>
  <si>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</si>
  <si>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</si>
  <si>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</si>
  <si>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</si>
  <si>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</si>
  <si>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</si>
  <si>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</si>
  <si>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</si>
  <si>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</si>
  <si>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</si>
  <si>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</si>
  <si>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</si>
  <si>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</si>
  <si>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</si>
  <si>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</si>
  <si>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</si>
  <si>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</si>
  <si>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</si>
  <si>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</si>
  <si>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</si>
  <si>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</si>
  <si>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</si>
  <si>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</si>
  <si>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</si>
  <si>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</si>
  <si>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</si>
  <si>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</si>
  <si>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</si>
  <si>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</si>
  <si>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</si>
  <si>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</si>
  <si>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</si>
  <si>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</si>
  <si>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</si>
  <si>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</si>
  <si>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</si>
  <si>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</si>
  <si>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</si>
  <si>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</si>
  <si>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</si>
  <si>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</si>
  <si>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</si>
  <si>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</si>
  <si>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</si>
  <si>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</si>
  <si>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</si>
  <si>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</si>
  <si>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</si>
  <si>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</si>
  <si>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</si>
  <si>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</si>
  <si>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</si>
  <si>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</si>
  <si>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</si>
  <si>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</si>
  <si>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</si>
  <si>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</si>
  <si>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</si>
  <si>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</si>
  <si>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</si>
  <si>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</si>
  <si>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</si>
  <si>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</si>
  <si>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</si>
  <si>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</si>
  <si>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</si>
  <si>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</si>
  <si>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</si>
  <si>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</si>
  <si>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</si>
  <si>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</si>
  <si>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</si>
  <si>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</si>
  <si>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</si>
  <si>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</si>
  <si>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</si>
  <si>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</si>
  <si>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</si>
  <si>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</si>
  <si>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</si>
  <si>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</si>
  <si>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</si>
  <si>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</si>
  <si>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</si>
  <si>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</si>
  <si>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</si>
  <si>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</si>
  <si>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</si>
  <si>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</si>
  <si>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</si>
  <si>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</si>
  <si>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</si>
  <si>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</si>
  <si>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</si>
  <si>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</si>
  <si>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</si>
  <si>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</si>
  <si>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</si>
  <si>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</si>
  <si>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</si>
  <si>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</si>
  <si>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</si>
  <si>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</si>
  <si>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</si>
  <si>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</si>
  <si>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</si>
  <si>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</si>
  <si>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</si>
  <si>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</si>
  <si>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</si>
  <si>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</si>
  <si>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</si>
  <si>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</si>
  <si>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</si>
  <si>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</si>
  <si>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</si>
  <si>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</si>
  <si>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</si>
  <si>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</si>
  <si>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</si>
  <si>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</si>
  <si>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</si>
  <si>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</si>
  <si>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</si>
  <si>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</si>
  <si>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</si>
  <si>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</si>
  <si>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</si>
  <si>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</si>
  <si>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</si>
  <si>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</si>
  <si>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</si>
  <si>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</si>
  <si>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</si>
  <si>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</si>
  <si>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</si>
  <si>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</si>
  <si>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</si>
  <si>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</si>
  <si>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</si>
  <si>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</si>
  <si>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</si>
  <si>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</si>
  <si>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</si>
  <si>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</si>
  <si>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</si>
  <si>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</si>
  <si>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</si>
  <si>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</si>
  <si>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</si>
  <si>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</si>
  <si>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</si>
  <si>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</si>
  <si>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</si>
  <si>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</si>
  <si>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</si>
  <si>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</si>
  <si>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</si>
  <si>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</si>
  <si>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</si>
  <si>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</si>
  <si>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</si>
  <si>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</si>
  <si>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</si>
  <si>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</si>
  <si>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</si>
  <si>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</si>
  <si>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</si>
  <si>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</si>
  <si>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</si>
  <si>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</si>
  <si>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</si>
  <si>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</si>
  <si>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</si>
  <si>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</si>
  <si>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</si>
  <si>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</si>
  <si>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</si>
  <si>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</si>
  <si>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</si>
  <si>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</si>
  <si>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</si>
  <si>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</si>
  <si>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</si>
  <si>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</si>
  <si>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</si>
  <si>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</si>
  <si>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</si>
  <si>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</si>
  <si>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</si>
  <si>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</si>
  <si>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</si>
  <si>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</si>
  <si>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</si>
  <si>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</si>
  <si>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</si>
  <si>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</si>
  <si>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</si>
  <si>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</si>
  <si>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</si>
  <si>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</si>
  <si>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</si>
  <si>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</si>
  <si>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</si>
  <si>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</si>
  <si>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</si>
  <si>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</si>
  <si>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</si>
  <si>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</si>
  <si>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</si>
  <si>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</si>
  <si>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</si>
  <si>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</si>
  <si>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</si>
  <si>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</si>
  <si>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</si>
  <si>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</si>
  <si>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</si>
  <si>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</si>
  <si>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</si>
  <si>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</si>
  <si>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</si>
  <si>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</si>
  <si>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</si>
  <si>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</si>
  <si>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</si>
  <si>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</si>
  <si>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</si>
  <si>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</si>
  <si>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</si>
  <si>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</si>
  <si>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</si>
  <si>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</si>
  <si>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</si>
  <si>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</si>
  <si>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</si>
  <si>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</si>
  <si>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</si>
  <si>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</si>
  <si>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</si>
  <si>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</si>
  <si>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</si>
  <si>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</si>
  <si>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</si>
  <si>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</si>
  <si>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</si>
  <si>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</si>
  <si>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</si>
  <si>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</si>
  <si>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</si>
  <si>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</si>
  <si>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</si>
  <si>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</si>
  <si>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</si>
  <si>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</si>
  <si>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</si>
  <si>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</si>
  <si>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</si>
  <si>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</si>
  <si>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</si>
  <si>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</si>
  <si>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</si>
  <si>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</si>
  <si>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</si>
  <si>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</si>
  <si>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</si>
  <si>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</si>
  <si>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</si>
  <si>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</si>
  <si>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</si>
  <si>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</si>
  <si>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</si>
  <si>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</si>
  <si>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</si>
  <si>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</si>
  <si>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</si>
  <si>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</si>
  <si>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</si>
  <si>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</si>
  <si>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</si>
  <si>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</si>
  <si>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</si>
  <si>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</si>
  <si>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</si>
  <si>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</si>
  <si>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</si>
  <si>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</si>
  <si>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</si>
  <si>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</si>
  <si>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</si>
  <si>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</si>
  <si>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</si>
  <si>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</si>
  <si>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</si>
  <si>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</si>
  <si>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</si>
  <si>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</si>
  <si>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</si>
  <si>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</si>
  <si>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</si>
  <si>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</si>
  <si>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</si>
  <si>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</si>
  <si>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</si>
  <si>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</si>
  <si>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</si>
  <si>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</si>
  <si>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</si>
  <si>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</si>
  <si>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</si>
  <si>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</si>
  <si>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</si>
  <si>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</si>
  <si>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</si>
  <si>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</si>
  <si>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</si>
  <si>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</si>
  <si>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</si>
  <si>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</si>
  <si>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</si>
  <si>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</si>
  <si>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</si>
  <si>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</si>
  <si>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</si>
  <si>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</si>
  <si>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</si>
  <si>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</si>
  <si>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</si>
  <si>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</si>
  <si>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</si>
  <si>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</si>
  <si>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</si>
  <si>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</si>
  <si>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</si>
  <si>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</si>
  <si>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</si>
  <si>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</si>
  <si>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</si>
  <si>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</si>
  <si>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</si>
  <si>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</si>
  <si>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</si>
  <si>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</si>
  <si>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</si>
  <si>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</si>
  <si>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</si>
  <si>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</si>
  <si>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</si>
  <si>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</si>
  <si>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</si>
  <si>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</si>
  <si>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</si>
  <si>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</si>
  <si>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</si>
  <si>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</si>
  <si>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</si>
  <si>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</si>
  <si>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</si>
  <si>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</si>
  <si>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</si>
  <si>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</si>
  <si>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</si>
  <si>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</si>
  <si>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</si>
  <si>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</si>
  <si>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</si>
  <si>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</si>
  <si>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</si>
  <si>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</si>
  <si>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</si>
  <si>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</si>
  <si>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</si>
  <si>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</si>
  <si>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</si>
  <si>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</si>
  <si>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</si>
  <si>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</si>
  <si>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</si>
  <si>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</si>
  <si>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</si>
  <si>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</si>
  <si>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</si>
  <si>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</si>
  <si>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</si>
  <si>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</si>
  <si>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</si>
  <si>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</si>
  <si>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</si>
  <si>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</si>
  <si>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</si>
  <si>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</si>
  <si>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</si>
  <si>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</si>
  <si>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</si>
  <si>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</si>
  <si>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</si>
  <si>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</si>
  <si>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</si>
  <si>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</si>
  <si>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</si>
  <si>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</si>
  <si>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</si>
  <si>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</si>
  <si>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</si>
  <si>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</si>
  <si>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</si>
  <si>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</si>
  <si>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</si>
  <si>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</si>
  <si>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</si>
  <si>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</si>
  <si>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</si>
  <si>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</si>
  <si>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</si>
  <si>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</si>
  <si>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</si>
  <si>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</si>
  <si>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</si>
  <si>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</si>
  <si>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</si>
  <si>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</si>
  <si>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</si>
  <si>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</si>
  <si>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</si>
  <si>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</si>
  <si>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</si>
  <si>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</si>
  <si>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</si>
  <si>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</si>
  <si>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</si>
  <si>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</si>
  <si>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</si>
  <si>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</si>
  <si>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</si>
  <si>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</si>
  <si>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</si>
  <si>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</si>
  <si>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</si>
  <si>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</si>
  <si>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</si>
  <si>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</si>
  <si>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</si>
  <si>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</si>
  <si>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</si>
  <si>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</si>
  <si>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</si>
  <si>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</si>
  <si>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</si>
  <si>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</si>
  <si>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</si>
  <si>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</si>
  <si>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</si>
  <si>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</si>
  <si>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</si>
  <si>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</si>
  <si>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</si>
  <si>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</si>
  <si>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</si>
  <si>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</si>
  <si>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</si>
  <si>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</si>
  <si>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</si>
  <si>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</si>
  <si>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</si>
  <si>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</si>
  <si>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</si>
  <si>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</si>
  <si>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</si>
  <si>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</si>
  <si>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</si>
  <si>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</si>
  <si>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</si>
  <si>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</si>
  <si>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</si>
  <si>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</si>
  <si>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</si>
  <si>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</si>
  <si>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</si>
  <si>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</si>
  <si>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</si>
  <si>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</si>
  <si>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</si>
  <si>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</si>
  <si>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</si>
  <si>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</si>
  <si>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</si>
  <si>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</si>
  <si>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</si>
  <si>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</si>
  <si>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</si>
  <si>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</si>
  <si>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</si>
  <si>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</si>
  <si>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</si>
  <si>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</si>
  <si>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</si>
  <si>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</si>
  <si>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</si>
  <si>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</si>
  <si>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</si>
  <si>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</si>
  <si>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</si>
  <si>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</si>
  <si>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</si>
  <si>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</si>
  <si>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</si>
  <si>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</si>
  <si>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</si>
  <si>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</si>
  <si>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</si>
  <si>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</si>
  <si>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</si>
  <si>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</si>
  <si>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</si>
  <si>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</si>
  <si>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</si>
  <si>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</si>
  <si>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</si>
  <si>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</si>
  <si>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</si>
  <si>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</si>
  <si>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</si>
  <si>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</si>
  <si>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</si>
  <si>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</si>
  <si>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</si>
  <si>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</si>
  <si>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</si>
  <si>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</si>
  <si>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</si>
  <si>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</si>
  <si>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</si>
  <si>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</si>
  <si>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</si>
  <si>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</si>
  <si>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</si>
  <si>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</si>
  <si>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</si>
  <si>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</si>
  <si>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</si>
  <si>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</si>
  <si>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</si>
  <si>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</si>
  <si>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</si>
  <si>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</si>
  <si>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</si>
  <si>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</si>
  <si>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</si>
  <si>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</si>
  <si>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</si>
  <si>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</si>
  <si>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</si>
  <si>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</si>
  <si>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</si>
  <si>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</si>
  <si>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</si>
  <si>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</si>
  <si>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</si>
  <si>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</si>
  <si>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</si>
  <si>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</si>
  <si>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</si>
  <si>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</si>
  <si>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</si>
  <si>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</si>
  <si>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</si>
  <si>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</si>
  <si>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</si>
  <si>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</si>
  <si>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</si>
  <si>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</si>
  <si>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</si>
  <si>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</si>
  <si>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</si>
  <si>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</si>
  <si>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</si>
  <si>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</si>
  <si>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</si>
  <si>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</si>
  <si>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</si>
  <si>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</si>
  <si>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</si>
  <si>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</si>
  <si>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</si>
  <si>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</si>
  <si>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</si>
  <si>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</si>
  <si>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</si>
  <si>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</si>
  <si>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</si>
  <si>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</si>
  <si>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</si>
  <si>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</si>
  <si>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</si>
  <si>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</si>
  <si>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</si>
  <si>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</si>
  <si>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</si>
  <si>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</si>
  <si>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</si>
  <si>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</si>
  <si>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</si>
  <si>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</si>
  <si>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</si>
  <si>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</si>
  <si>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</si>
  <si>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</si>
  <si>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</si>
  <si>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</si>
  <si>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</si>
  <si>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</si>
  <si>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</si>
  <si>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</si>
  <si>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</si>
  <si>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</si>
  <si>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</si>
  <si>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</si>
  <si>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</si>
  <si>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</si>
  <si>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</si>
  <si>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</si>
  <si>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</si>
  <si>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</si>
  <si>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</si>
  <si>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</si>
  <si>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</si>
  <si>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</si>
  <si>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</si>
  <si>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</si>
  <si>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</si>
  <si>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</si>
  <si>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</si>
  <si>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</si>
  <si>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</si>
  <si>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</si>
  <si>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</si>
  <si>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</si>
  <si>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</si>
  <si>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</si>
  <si>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</si>
  <si>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</si>
  <si>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</si>
  <si>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</si>
  <si>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</si>
  <si>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</si>
  <si>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</si>
  <si>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</si>
  <si>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</si>
  <si>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</si>
  <si>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</si>
  <si>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</si>
  <si>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</si>
  <si>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</si>
  <si>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</si>
  <si>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</si>
  <si>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</si>
  <si>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</si>
  <si>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</si>
  <si>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</si>
  <si>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</si>
  <si>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</si>
  <si>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</si>
  <si>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</si>
  <si>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</si>
  <si>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</si>
  <si>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</si>
  <si>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</si>
  <si>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</si>
  <si>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</si>
  <si>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</si>
  <si>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</si>
  <si>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</si>
  <si>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</si>
  <si>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</si>
  <si>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</si>
  <si>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</si>
  <si>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</si>
  <si>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</si>
  <si>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</si>
  <si>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</si>
  <si>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</si>
  <si>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</si>
  <si>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</si>
  <si>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</si>
  <si>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</si>
  <si>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</si>
  <si>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</si>
  <si>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</si>
  <si>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</si>
  <si>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</si>
  <si>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</si>
  <si>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</si>
  <si>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</si>
  <si>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</si>
  <si>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</si>
  <si>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</si>
  <si>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</si>
  <si>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</si>
  <si>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</si>
  <si>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</si>
  <si>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</si>
  <si>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</si>
  <si>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</si>
  <si>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</si>
  <si>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</si>
  <si>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</si>
  <si>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</si>
  <si>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</si>
  <si>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</si>
  <si>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</si>
  <si>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</si>
  <si>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</si>
  <si>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</si>
  <si>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</si>
  <si>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</si>
  <si>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</si>
  <si>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</si>
  <si>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</si>
  <si>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</si>
  <si>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</si>
  <si>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</si>
  <si>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</si>
  <si>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</si>
  <si>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</si>
  <si>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</si>
  <si>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</si>
  <si>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</si>
  <si>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</si>
  <si>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</si>
  <si>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</si>
  <si>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</si>
  <si>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</si>
  <si>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</si>
  <si>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</si>
  <si>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</si>
  <si>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</si>
  <si>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</si>
  <si>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</si>
  <si>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</si>
  <si>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</si>
  <si>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</si>
  <si>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</si>
  <si>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</si>
  <si>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</si>
  <si>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</si>
  <si>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</si>
  <si>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</si>
  <si>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</si>
  <si>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</si>
  <si>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</si>
  <si>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</si>
  <si>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</si>
  <si>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</si>
  <si>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</si>
  <si>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</si>
  <si>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</si>
  <si>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</si>
  <si>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</si>
  <si>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</si>
  <si>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</si>
  <si>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</si>
  <si>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</si>
  <si>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</si>
  <si>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</si>
  <si>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</si>
  <si>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</si>
  <si>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</si>
  <si>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</si>
  <si>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</si>
  <si>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</si>
  <si>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</si>
  <si>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</si>
  <si>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</si>
  <si>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</si>
  <si>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</si>
  <si>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</si>
  <si>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</si>
  <si>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</si>
  <si>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</si>
  <si>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</si>
  <si>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</si>
  <si>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</si>
  <si>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</si>
  <si>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</si>
  <si>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</si>
  <si>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</si>
  <si>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</si>
  <si>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</si>
  <si>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</si>
  <si>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</si>
  <si>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</si>
  <si>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</si>
  <si>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</si>
  <si>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</si>
  <si>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</si>
  <si>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</si>
  <si>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</si>
  <si>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</si>
  <si>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</si>
  <si>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</si>
  <si>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</si>
  <si>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</si>
  <si>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</si>
  <si>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</si>
  <si>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</si>
  <si>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</si>
  <si>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</si>
  <si>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</si>
  <si>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</si>
  <si>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</si>
  <si>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</si>
  <si>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</si>
  <si>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</si>
  <si>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</si>
  <si>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</si>
  <si>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</si>
  <si>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</si>
  <si>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</si>
  <si>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</si>
  <si>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</si>
  <si>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</si>
  <si>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</si>
  <si>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</si>
  <si>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</si>
  <si>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</si>
  <si>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</si>
  <si>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</si>
  <si>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</si>
  <si>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</si>
  <si>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</si>
  <si>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</si>
  <si>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</si>
  <si>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</si>
  <si>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</si>
  <si>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</si>
  <si>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</si>
  <si>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</si>
  <si>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</si>
  <si>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</si>
  <si>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</si>
  <si>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</si>
  <si>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</si>
  <si>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</si>
  <si>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</si>
  <si>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</si>
  <si>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</si>
  <si>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</si>
  <si>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</si>
  <si>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</si>
  <si>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</si>
  <si>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</si>
  <si>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</si>
  <si>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</si>
  <si>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</si>
  <si>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</si>
  <si>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</si>
  <si>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</si>
  <si>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</si>
  <si>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</si>
  <si>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</si>
  <si>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</si>
  <si>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</si>
  <si>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</si>
  <si>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</si>
  <si>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</si>
  <si>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</si>
  <si>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</si>
  <si>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</si>
  <si>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</si>
  <si>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</si>
  <si>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</si>
  <si>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</si>
  <si>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</si>
  <si>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</si>
  <si>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</si>
  <si>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</si>
  <si>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</si>
  <si>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</si>
  <si>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</si>
  <si>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</si>
  <si>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</si>
  <si>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</si>
  <si>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</si>
  <si>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</si>
  <si>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</si>
  <si>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</si>
  <si>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</si>
  <si>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</si>
  <si>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</si>
  <si>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</si>
  <si>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</si>
  <si>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</si>
  <si>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</si>
  <si>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</si>
  <si>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</si>
  <si>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</si>
  <si>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</si>
  <si>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</si>
  <si>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</si>
  <si>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</si>
  <si>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</si>
  <si>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</si>
  <si>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</si>
  <si>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</si>
  <si>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</si>
  <si>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</si>
  <si>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</si>
  <si>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</si>
  <si>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</si>
  <si>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</si>
  <si>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</si>
  <si>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</si>
  <si>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</si>
  <si>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</si>
  <si>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</si>
  <si>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</si>
  <si>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</si>
  <si>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</si>
  <si>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</si>
  <si>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</si>
  <si>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</si>
  <si>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</si>
  <si>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</si>
  <si>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</si>
  <si>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</si>
  <si>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</si>
  <si>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</si>
  <si>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</si>
  <si>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</si>
  <si>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</si>
  <si>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</si>
  <si>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</si>
  <si>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</si>
  <si>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</si>
  <si>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</si>
  <si>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</si>
  <si>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</si>
  <si>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</si>
  <si>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</si>
  <si>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</si>
  <si>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</si>
  <si>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</si>
  <si>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</si>
  <si>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</si>
  <si>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</si>
  <si>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</si>
  <si>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</si>
  <si>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</si>
  <si>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</si>
  <si>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</si>
  <si>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</si>
  <si>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</si>
  <si>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</si>
  <si>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</si>
  <si>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</si>
  <si>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</si>
  <si>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</si>
  <si>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</si>
  <si>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</si>
  <si>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</si>
  <si>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</si>
  <si>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</si>
  <si>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</si>
  <si>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</si>
  <si>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</si>
  <si>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</si>
  <si>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</si>
  <si>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</si>
  <si>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</si>
  <si>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</si>
  <si>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</si>
  <si>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</si>
  <si>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</si>
  <si>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</si>
  <si>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</si>
  <si>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</si>
  <si>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</si>
  <si>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</si>
  <si>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</si>
  <si>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</si>
  <si>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</si>
  <si>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</si>
  <si>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</si>
  <si>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</si>
  <si>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</si>
  <si>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</si>
  <si>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</si>
  <si>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</si>
  <si>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</si>
  <si>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</si>
  <si>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</si>
  <si>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</si>
  <si>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</si>
  <si>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</si>
  <si>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</si>
  <si>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</si>
  <si>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</si>
  <si>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</si>
  <si>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</si>
  <si>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</si>
  <si>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</si>
  <si>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</si>
  <si>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</si>
  <si>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</si>
  <si>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</si>
  <si>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</si>
  <si>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</si>
  <si>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</si>
  <si>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</si>
  <si>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</si>
  <si>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</si>
  <si>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</si>
  <si>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</si>
  <si>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</si>
  <si>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</si>
  <si>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</si>
  <si>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</si>
  <si>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</si>
  <si>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</si>
  <si>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</si>
  <si>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</si>
  <si>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</si>
  <si>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</si>
  <si>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</si>
  <si>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</si>
  <si>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</si>
  <si>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</si>
  <si>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</si>
  <si>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</si>
  <si>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</si>
  <si>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</si>
  <si>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</si>
  <si>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</si>
  <si>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</si>
  <si>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</si>
  <si>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</si>
  <si>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</si>
  <si>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</si>
  <si>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</si>
  <si>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</si>
  <si>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</si>
  <si>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</si>
  <si>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</si>
  <si>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</si>
  <si>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</si>
  <si>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</si>
  <si>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</si>
  <si>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</si>
  <si>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</si>
  <si>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</si>
  <si>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</si>
  <si>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</si>
  <si>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</si>
  <si>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</si>
  <si>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</si>
  <si>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</si>
  <si>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</si>
  <si>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</si>
  <si>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</si>
  <si>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</si>
  <si>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</si>
  <si>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</si>
  <si>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</si>
  <si>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</si>
  <si>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</si>
  <si>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</si>
  <si>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</si>
  <si>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</si>
  <si>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</si>
  <si>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</si>
  <si>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</si>
  <si>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</si>
  <si>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</si>
  <si>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</si>
  <si>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</si>
  <si>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</si>
  <si>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</si>
  <si>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</si>
  <si>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</si>
  <si>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</si>
  <si>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</si>
  <si>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</si>
  <si>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</si>
  <si>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</si>
  <si>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</si>
  <si>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</si>
  <si>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</si>
  <si>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</si>
  <si>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</si>
  <si>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</si>
  <si>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</si>
  <si>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</si>
  <si>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</si>
  <si>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</si>
  <si>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</si>
  <si>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</si>
  <si>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</si>
  <si>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</si>
  <si>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</si>
  <si>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</si>
  <si>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</si>
  <si>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</si>
  <si>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</si>
  <si>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</si>
  <si>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</si>
  <si>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</si>
  <si>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</si>
  <si>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</si>
  <si>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</si>
  <si>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</si>
  <si>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</si>
  <si>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</si>
  <si>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</si>
  <si>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</si>
  <si>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</si>
  <si>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</si>
  <si>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</si>
  <si>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</si>
  <si>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</si>
  <si>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</si>
  <si>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</si>
  <si>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</si>
  <si>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</si>
  <si>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</si>
  <si>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</si>
  <si>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</si>
  <si>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</si>
  <si>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</si>
  <si>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</si>
  <si>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</si>
  <si>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</si>
  <si>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</si>
  <si>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</si>
  <si>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</si>
  <si>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</si>
  <si>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</si>
  <si>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</si>
  <si>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</si>
  <si>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</si>
  <si>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</si>
  <si>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</si>
  <si>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</si>
  <si>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</si>
  <si>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</si>
  <si>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</si>
  <si>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</si>
  <si>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</si>
  <si>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</si>
  <si>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</si>
  <si>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</si>
  <si>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</si>
  <si>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</si>
  <si>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</si>
  <si>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</si>
  <si>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</si>
  <si>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</si>
  <si>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</si>
  <si>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</si>
  <si>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</si>
  <si>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</si>
  <si>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</si>
  <si>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</si>
  <si>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</si>
  <si>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</si>
  <si>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</si>
  <si>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</si>
  <si>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</si>
  <si>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</si>
  <si>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</si>
  <si>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</si>
  <si>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</si>
  <si>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</si>
  <si>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</si>
  <si>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</si>
  <si>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</si>
  <si>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</si>
  <si>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</si>
  <si>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</si>
  <si>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</si>
  <si>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</si>
  <si>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</si>
  <si>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</si>
  <si>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</si>
  <si>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</si>
  <si>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</si>
  <si>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</si>
  <si>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</si>
  <si>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</si>
  <si>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</si>
  <si>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</si>
  <si>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</si>
  <si>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</si>
  <si>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</si>
  <si>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</si>
  <si>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</si>
  <si>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</si>
  <si>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</si>
  <si>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</si>
  <si>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</si>
  <si>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</si>
  <si>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</si>
  <si>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</si>
  <si>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</si>
  <si>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</si>
  <si>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</si>
  <si>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</si>
  <si>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</si>
  <si>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</si>
  <si>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</si>
  <si>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</si>
  <si>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</si>
  <si>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</si>
  <si>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</si>
  <si>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</si>
  <si>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</si>
  <si>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</si>
  <si>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</si>
  <si>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</si>
  <si>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</si>
  <si>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</si>
  <si>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</si>
  <si>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</si>
  <si>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</si>
  <si>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</si>
  <si>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</si>
  <si>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</si>
  <si>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</si>
  <si>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</si>
  <si>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</si>
  <si>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</si>
  <si>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</si>
  <si>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</si>
  <si>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</si>
  <si>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</si>
  <si>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</si>
  <si>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</si>
  <si>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</si>
  <si>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</si>
  <si>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</si>
  <si>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</si>
  <si>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</si>
  <si>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</si>
  <si>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</si>
  <si>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</si>
  <si>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</si>
  <si>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</si>
  <si>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</si>
  <si>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</si>
  <si>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</si>
  <si>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</si>
  <si>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</si>
  <si>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</si>
  <si>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</si>
  <si>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</si>
  <si>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</si>
  <si>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</si>
  <si>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</si>
  <si>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</si>
  <si>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</si>
  <si>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</si>
  <si>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</si>
  <si>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</si>
  <si>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</si>
  <si>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</si>
  <si>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</si>
  <si>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</si>
  <si>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</si>
  <si>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</si>
  <si>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</si>
  <si>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</si>
  <si>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</si>
  <si>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</si>
  <si>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</si>
  <si>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</si>
  <si>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</si>
  <si>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</si>
  <si>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</si>
  <si>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</si>
  <si>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</si>
  <si>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</si>
  <si>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</si>
  <si>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</si>
  <si>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</si>
  <si>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</si>
  <si>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</si>
  <si>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</si>
  <si>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</si>
  <si>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</si>
  <si>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</si>
  <si>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</si>
  <si>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</si>
  <si>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</si>
  <si>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</si>
  <si>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</si>
  <si>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</si>
  <si>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</si>
  <si>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</si>
  <si>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</si>
  <si>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</si>
  <si>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</si>
  <si>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</si>
  <si>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</si>
  <si>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</si>
  <si>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</si>
  <si>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</si>
  <si>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</si>
  <si>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</si>
  <si>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</si>
  <si>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</si>
  <si>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</si>
  <si>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</si>
  <si>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</si>
  <si>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</si>
  <si>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</si>
  <si>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</si>
  <si>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</si>
  <si>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</si>
  <si>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</si>
  <si>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</si>
  <si>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</si>
  <si>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</si>
  <si>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</si>
  <si>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</si>
  <si>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</si>
  <si>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</si>
  <si>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</si>
  <si>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</si>
  <si>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</si>
  <si>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</si>
  <si>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</si>
  <si>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</si>
  <si>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</si>
  <si>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</si>
  <si>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</si>
  <si>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</si>
  <si>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</si>
  <si>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</si>
  <si>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</si>
  <si>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</si>
  <si>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</si>
  <si>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</si>
  <si>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</si>
  <si>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</si>
  <si>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</si>
  <si>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</si>
  <si>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</si>
  <si>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</si>
  <si>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</si>
  <si>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</si>
  <si>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</si>
  <si>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</si>
  <si>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</si>
  <si>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</si>
  <si>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</si>
  <si>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</si>
  <si>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</si>
  <si>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</si>
  <si>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</si>
  <si>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</si>
  <si>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</si>
  <si>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</si>
  <si>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</si>
  <si>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</si>
  <si>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</si>
  <si>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</si>
  <si>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</si>
  <si>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</si>
  <si>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</si>
  <si>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</si>
  <si>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</si>
  <si>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</si>
  <si>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</si>
  <si>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</si>
  <si>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</si>
  <si>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</si>
  <si>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</si>
  <si>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</si>
  <si>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</si>
  <si>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</si>
  <si>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</si>
  <si>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</si>
  <si>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</si>
  <si>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</si>
  <si>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</si>
  <si>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</si>
  <si>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</si>
  <si>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</si>
  <si>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</si>
  <si>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</si>
  <si>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</si>
  <si>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</si>
  <si>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</si>
  <si>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</si>
  <si>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</si>
  <si>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</si>
  <si>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</si>
  <si>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</si>
  <si>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</si>
  <si>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</si>
  <si>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</si>
  <si>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</si>
  <si>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</si>
  <si>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</si>
  <si>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</si>
  <si>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</si>
  <si>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</si>
  <si>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</si>
  <si>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</si>
  <si>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</si>
  <si>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</si>
  <si>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</si>
  <si>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</si>
  <si>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</si>
  <si>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</si>
  <si>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</si>
  <si>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</si>
  <si>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</si>
  <si>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</si>
  <si>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</si>
  <si>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</si>
  <si>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</si>
  <si>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</si>
  <si>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</si>
  <si>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</si>
  <si>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</si>
  <si>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</si>
  <si>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</si>
  <si>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</si>
  <si>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</si>
  <si>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</si>
  <si>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</si>
  <si>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</si>
  <si>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</si>
  <si>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</si>
  <si>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</si>
  <si>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</si>
  <si>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</si>
  <si>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</si>
  <si>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</si>
  <si>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</si>
  <si>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</si>
  <si>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</si>
  <si>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</si>
  <si>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</si>
  <si>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</si>
  <si>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</si>
  <si>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</si>
  <si>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</si>
  <si>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</si>
  <si>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</si>
  <si>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</si>
  <si>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</si>
  <si>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</si>
  <si>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</si>
  <si>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</si>
  <si>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</si>
  <si>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</si>
  <si>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</si>
  <si>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</si>
  <si>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</si>
  <si>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</si>
  <si>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</si>
  <si>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</si>
  <si>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</si>
  <si>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</si>
  <si>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</si>
  <si>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</si>
  <si>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</si>
  <si>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</si>
  <si>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</si>
  <si>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</si>
  <si>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</si>
  <si>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</si>
  <si>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</si>
  <si>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</si>
  <si>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</si>
  <si>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</si>
  <si>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</si>
  <si>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</si>
  <si>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</si>
  <si>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</si>
  <si>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</si>
  <si>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</si>
  <si>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</si>
  <si>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</si>
  <si>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</si>
  <si>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</si>
  <si>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</si>
  <si>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</si>
  <si>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</si>
  <si>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</si>
  <si>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</si>
  <si>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</si>
  <si>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</si>
  <si>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</si>
  <si>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</si>
  <si>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</si>
  <si>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</si>
  <si>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</si>
  <si>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</si>
  <si>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</si>
  <si>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</si>
  <si>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</si>
  <si>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</si>
  <si>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</si>
  <si>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</si>
  <si>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</si>
  <si>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</si>
  <si>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</si>
  <si>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</si>
  <si>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</si>
  <si>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</si>
  <si>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</si>
  <si>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</si>
  <si>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</si>
  <si>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</si>
  <si>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</si>
  <si>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</si>
  <si>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</si>
  <si>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</si>
  <si>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</si>
  <si>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</si>
  <si>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</si>
  <si>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</si>
  <si>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</si>
  <si>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</si>
  <si>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</si>
  <si>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</si>
  <si>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</si>
  <si>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</si>
  <si>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</si>
  <si>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</si>
  <si>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</si>
  <si>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</si>
  <si>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</si>
  <si>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</si>
  <si>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</si>
  <si>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</si>
  <si>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</si>
  <si>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</si>
  <si>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</si>
  <si>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</si>
  <si>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</si>
  <si>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</si>
  <si>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</si>
  <si>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</si>
  <si>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</si>
  <si>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</si>
  <si>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</si>
  <si>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</si>
  <si>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</si>
  <si>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</si>
  <si>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</si>
  <si>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</si>
  <si>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</si>
  <si>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</si>
  <si>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</si>
  <si>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</si>
  <si>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</si>
  <si>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</si>
  <si>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</si>
  <si>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</si>
  <si>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</si>
  <si>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</si>
  <si>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</si>
  <si>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</si>
  <si>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</si>
  <si>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</si>
  <si>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</si>
  <si>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</si>
  <si>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</si>
  <si>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</si>
  <si>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</si>
  <si>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</si>
  <si>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</si>
  <si>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</si>
  <si>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</si>
  <si>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</si>
  <si>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</si>
  <si>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</si>
  <si>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</si>
  <si>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</si>
  <si>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</si>
  <si>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</si>
  <si>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</si>
  <si>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</si>
  <si>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</si>
  <si>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</si>
  <si>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</si>
  <si>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</si>
  <si>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</si>
  <si>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</si>
  <si>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</si>
  <si>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</si>
  <si>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</si>
  <si>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</si>
  <si>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</si>
  <si>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</si>
  <si>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</si>
  <si>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</si>
  <si>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</si>
  <si>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</si>
  <si>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</si>
  <si>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</si>
  <si>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</si>
  <si>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</si>
  <si>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</si>
  <si>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</si>
  <si>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</si>
  <si>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</si>
  <si>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</si>
  <si>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</si>
  <si>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</si>
  <si>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</si>
  <si>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</si>
  <si>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</si>
  <si>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</si>
  <si>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</si>
  <si>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</si>
  <si>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</si>
  <si>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</si>
  <si>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</si>
  <si>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</si>
  <si>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</si>
  <si>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</si>
  <si>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</si>
  <si>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</si>
  <si>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</si>
  <si>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</si>
  <si>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</si>
  <si>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</si>
  <si>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</si>
  <si>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</si>
  <si>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</si>
  <si>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</si>
  <si>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</si>
  <si>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</si>
  <si>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</si>
  <si>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</si>
  <si>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</si>
  <si>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</si>
  <si>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</si>
  <si>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</si>
  <si>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</si>
  <si>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</si>
  <si>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</si>
  <si>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</si>
  <si>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</si>
  <si>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</si>
  <si>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</si>
  <si>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</si>
  <si>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</si>
  <si>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</si>
  <si>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</si>
  <si>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</si>
  <si>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</si>
  <si>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</si>
  <si>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</si>
  <si>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</si>
  <si>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</si>
  <si>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</si>
  <si>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</si>
  <si>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</si>
  <si>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</si>
  <si>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</si>
  <si>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</si>
  <si>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</si>
  <si>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</si>
  <si>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</si>
  <si>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</si>
  <si>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</si>
  <si>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</si>
  <si>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</si>
  <si>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</si>
  <si>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</si>
  <si>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</si>
  <si>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</si>
  <si>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</si>
  <si>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</si>
  <si>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</si>
  <si>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</si>
  <si>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</si>
  <si>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</si>
  <si>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</si>
  <si>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</si>
  <si>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</si>
  <si>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</si>
  <si>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</si>
  <si>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</si>
  <si>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</si>
  <si>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</si>
  <si>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</si>
  <si>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</si>
  <si>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</si>
  <si>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</si>
  <si>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</si>
  <si>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</si>
  <si>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</si>
  <si>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</si>
  <si>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</si>
  <si>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</si>
  <si>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</si>
  <si>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</si>
  <si>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</si>
  <si>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</si>
  <si>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</si>
  <si>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</si>
  <si>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</si>
  <si>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</si>
  <si>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</si>
  <si>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</si>
  <si>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</si>
  <si>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</si>
  <si>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</si>
  <si>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</si>
  <si>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</si>
  <si>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</si>
  <si>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</si>
  <si>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</si>
  <si>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</si>
  <si>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</si>
  <si>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</si>
  <si>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</si>
  <si>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</si>
  <si>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</si>
  <si>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</si>
  <si>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</si>
  <si>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</si>
  <si>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</si>
  <si>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</si>
  <si>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</si>
  <si>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</si>
  <si>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</si>
  <si>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</si>
  <si>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</si>
  <si>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</si>
  <si>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</si>
  <si>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</si>
  <si>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</si>
  <si>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</si>
  <si>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</si>
  <si>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</si>
  <si>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</si>
  <si>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</si>
  <si>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</si>
  <si>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</si>
  <si>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</si>
  <si>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</si>
  <si>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</si>
  <si>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</si>
  <si>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</si>
  <si>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</si>
  <si>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</si>
  <si>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</si>
  <si>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</si>
  <si>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</si>
  <si>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</si>
  <si>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</si>
  <si>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</si>
  <si>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</si>
  <si>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</si>
  <si>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</si>
  <si>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</si>
  <si>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</si>
  <si>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</si>
  <si>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</si>
  <si>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</si>
  <si>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</si>
  <si>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</si>
  <si>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</si>
  <si>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</si>
  <si>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</si>
  <si>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</si>
  <si>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</si>
  <si>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</si>
  <si>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</si>
  <si>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</si>
  <si>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</si>
  <si>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</si>
  <si>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</si>
  <si>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</si>
  <si>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</si>
  <si>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</si>
  <si>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</si>
  <si>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</si>
  <si>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</si>
  <si>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</si>
  <si>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</si>
  <si>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</si>
  <si>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</si>
  <si>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</si>
  <si>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</si>
  <si>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</si>
  <si>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</si>
  <si>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</si>
  <si>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</si>
  <si>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</si>
  <si>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</si>
  <si>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</si>
  <si>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</si>
  <si>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</si>
  <si>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</si>
  <si>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</si>
  <si>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</si>
  <si>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</si>
  <si>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</si>
  <si>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</si>
  <si>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</si>
  <si>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</si>
  <si>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</si>
  <si>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</si>
  <si>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</si>
  <si>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</si>
  <si>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</si>
  <si>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</si>
  <si>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</si>
  <si>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</si>
  <si>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</si>
  <si>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</si>
  <si>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</si>
  <si>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</si>
  <si>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</si>
  <si>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</si>
  <si>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</si>
  <si>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</si>
  <si>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</si>
  <si>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</si>
  <si>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</si>
  <si>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</si>
  <si>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</si>
  <si>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</si>
  <si>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</si>
  <si>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</si>
  <si>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</si>
  <si>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</si>
  <si>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</si>
  <si>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</si>
  <si>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</si>
  <si>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</si>
  <si>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</si>
  <si>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</si>
  <si>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</si>
  <si>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</si>
  <si>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</si>
  <si>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</si>
  <si>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</si>
  <si>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</si>
  <si>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</si>
  <si>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</si>
  <si>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</si>
  <si>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</si>
  <si>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</si>
  <si>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</si>
  <si>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</si>
  <si>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</si>
  <si>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</si>
  <si>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</si>
  <si>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</si>
  <si>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</si>
  <si>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</si>
  <si>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</si>
  <si>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</si>
  <si>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</si>
  <si>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</si>
  <si>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</si>
  <si>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</si>
  <si>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</si>
  <si>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</si>
  <si>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</si>
  <si>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</si>
  <si>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</si>
  <si>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</si>
  <si>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</si>
  <si>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</si>
  <si>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</si>
  <si>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</si>
  <si>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</si>
  <si>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</si>
  <si>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</si>
  <si>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</si>
  <si>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</si>
  <si>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</si>
  <si>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</si>
  <si>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</si>
  <si>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</si>
  <si>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</si>
  <si>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</si>
  <si>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</si>
  <si>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</si>
  <si>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</si>
  <si>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</si>
  <si>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</si>
  <si>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</si>
  <si>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</si>
  <si>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</si>
  <si>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</si>
  <si>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</si>
  <si>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</si>
  <si>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</si>
  <si>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</si>
  <si>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</si>
  <si>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</si>
  <si>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</si>
  <si>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</si>
  <si>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</si>
  <si>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</si>
  <si>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</si>
  <si>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</si>
  <si>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</si>
  <si>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</si>
  <si>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</si>
  <si>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</si>
  <si>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</si>
  <si>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</si>
  <si>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</si>
  <si>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</si>
  <si>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</si>
  <si>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</si>
  <si>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</si>
  <si>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</si>
  <si>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</si>
  <si>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</si>
  <si>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</si>
  <si>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</si>
  <si>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</si>
  <si>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</si>
  <si>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</si>
  <si>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</si>
  <si>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</si>
  <si>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</si>
  <si>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</si>
  <si>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</si>
  <si>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</si>
  <si>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</si>
  <si>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</si>
  <si>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</si>
  <si>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</si>
  <si>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</si>
  <si>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</si>
  <si>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</si>
  <si>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</si>
  <si>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</si>
  <si>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</si>
  <si>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</si>
  <si>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</si>
  <si>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</si>
  <si>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</si>
  <si>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</si>
  <si>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</si>
  <si>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</si>
  <si>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</si>
  <si>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</si>
  <si>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</si>
  <si>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</si>
  <si>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</si>
  <si>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</si>
  <si>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</si>
  <si>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</si>
  <si>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</si>
  <si>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</si>
  <si>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</si>
  <si>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</si>
  <si>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</si>
  <si>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</si>
  <si>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</si>
  <si>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</si>
  <si>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</si>
  <si>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</si>
  <si>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</si>
  <si>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</si>
  <si>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</si>
  <si>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</si>
  <si>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</si>
  <si>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</si>
  <si>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</si>
  <si>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</si>
  <si>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</si>
  <si>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</si>
  <si>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</si>
  <si>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</si>
  <si>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</si>
  <si>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</si>
  <si>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</si>
  <si>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</si>
  <si>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</si>
  <si>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</si>
  <si>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</si>
  <si>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</si>
  <si>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</si>
  <si>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</si>
  <si>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</si>
  <si>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</si>
  <si>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</si>
  <si>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</si>
  <si>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</si>
  <si>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</si>
  <si>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</si>
  <si>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</si>
  <si>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</si>
  <si>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</si>
  <si>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</si>
  <si>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</si>
  <si>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</si>
  <si>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</si>
  <si>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</si>
  <si>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</si>
  <si>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</si>
  <si>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</si>
  <si>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</si>
  <si>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</si>
  <si>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</si>
  <si>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</si>
  <si>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</si>
  <si>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</si>
  <si>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</si>
  <si>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</si>
  <si>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</si>
  <si>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</si>
  <si>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</si>
  <si>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</si>
  <si>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</si>
  <si>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</si>
  <si>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</si>
  <si>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</si>
  <si>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</si>
  <si>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</si>
  <si>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</si>
  <si>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</si>
  <si>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</si>
  <si>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</si>
  <si>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</si>
  <si>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</si>
  <si>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</si>
  <si>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</si>
  <si>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</si>
  <si>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</si>
  <si>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</si>
  <si>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</si>
  <si>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</si>
  <si>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</si>
  <si>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</si>
  <si>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</si>
  <si>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</si>
  <si>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</si>
  <si>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</si>
  <si>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</si>
  <si>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</si>
  <si>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</si>
  <si>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</si>
  <si>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</si>
  <si>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</si>
  <si>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</si>
  <si>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</si>
  <si>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</si>
  <si>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</si>
  <si>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</si>
  <si>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</si>
  <si>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</si>
  <si>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</si>
  <si>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</si>
  <si>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</si>
  <si>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</si>
  <si>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</si>
  <si>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</si>
  <si>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</si>
  <si>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</si>
  <si>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</si>
  <si>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</si>
  <si>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</si>
  <si>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</si>
  <si>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</si>
  <si>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</si>
  <si>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</si>
  <si>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</si>
  <si>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</si>
  <si>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</si>
  <si>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</si>
  <si>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</si>
  <si>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</si>
  <si>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</si>
  <si>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</si>
  <si>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</si>
  <si>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</si>
  <si>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</si>
  <si>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</si>
  <si>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</si>
  <si>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</si>
  <si>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</si>
  <si>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</si>
  <si>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</si>
  <si>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</si>
  <si>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</si>
  <si>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</si>
  <si>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</si>
  <si>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</si>
  <si>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</si>
  <si>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</si>
  <si>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</si>
  <si>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</si>
  <si>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</si>
  <si>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</si>
  <si>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</si>
  <si>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</si>
  <si>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</si>
  <si>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</si>
  <si>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</si>
  <si>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</si>
  <si>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</si>
  <si>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</si>
  <si>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</si>
  <si>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</si>
  <si>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</si>
  <si>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</si>
  <si>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</si>
  <si>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</si>
  <si>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</si>
  <si>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</si>
  <si>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</si>
  <si>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</si>
  <si>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</si>
  <si>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</si>
  <si>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</si>
  <si>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</si>
  <si>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</si>
  <si>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</si>
  <si>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</si>
  <si>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</si>
  <si>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</si>
  <si>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</si>
  <si>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</si>
  <si>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</si>
  <si>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</si>
  <si>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</si>
  <si>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</si>
  <si>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</si>
  <si>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</si>
  <si>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</si>
  <si>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</si>
  <si>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</si>
  <si>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</si>
  <si>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</si>
  <si>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</si>
  <si>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</si>
  <si>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</si>
  <si>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</si>
  <si>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</si>
  <si>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</si>
  <si>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</si>
  <si>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</si>
  <si>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</si>
  <si>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</si>
  <si>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</si>
  <si>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</si>
  <si>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</si>
  <si>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</si>
  <si>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</si>
  <si>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</si>
  <si>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</si>
  <si>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</si>
  <si>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</si>
  <si>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</si>
  <si>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</si>
  <si>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</si>
  <si>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</si>
  <si>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</si>
  <si>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</si>
  <si>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</si>
  <si>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</si>
  <si>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</si>
  <si>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</si>
  <si>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</si>
  <si>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</si>
  <si>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</si>
  <si>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</si>
  <si>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</si>
  <si>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</si>
  <si>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</si>
  <si>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</si>
  <si>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</si>
  <si>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</si>
  <si>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</si>
  <si>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</si>
  <si>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</si>
  <si>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</si>
  <si>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</si>
  <si>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</si>
  <si>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</si>
  <si>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</si>
  <si>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</si>
  <si>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</si>
  <si>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</si>
  <si>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</si>
  <si>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</si>
  <si>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</si>
  <si>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</si>
  <si>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</si>
  <si>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</si>
  <si>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</si>
  <si>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</si>
  <si>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</si>
  <si>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</si>
  <si>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</si>
  <si>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</si>
  <si>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</si>
  <si>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</si>
  <si>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</si>
  <si>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</si>
  <si>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</si>
  <si>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</si>
  <si>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</si>
  <si>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</si>
  <si>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</si>
  <si>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</si>
  <si>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</si>
  <si>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</si>
  <si>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</si>
  <si>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</si>
  <si>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</si>
  <si>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</si>
  <si>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</si>
  <si>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</si>
  <si>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</si>
  <si>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</si>
  <si>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</si>
  <si>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</si>
  <si>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</si>
  <si>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</si>
  <si>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</si>
  <si>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</si>
  <si>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</si>
  <si>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</si>
  <si>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</si>
  <si>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</si>
  <si>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</si>
  <si>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</si>
  <si>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</si>
  <si>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</si>
  <si>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</si>
  <si>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</si>
  <si>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</si>
  <si>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</si>
  <si>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</si>
  <si>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</si>
  <si>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</si>
  <si>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</si>
  <si>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</si>
  <si>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</si>
  <si>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</si>
  <si>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</si>
  <si>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</si>
  <si>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</si>
  <si>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</si>
  <si>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</si>
  <si>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</si>
  <si>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</si>
  <si>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</si>
  <si>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</si>
  <si>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</si>
  <si>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</si>
  <si>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</si>
  <si>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</si>
  <si>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</si>
  <si>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</si>
  <si>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</si>
  <si>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</si>
  <si>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</si>
  <si>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</si>
  <si>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</si>
  <si>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</si>
  <si>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</si>
  <si>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</si>
  <si>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</si>
  <si>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</si>
  <si>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</si>
  <si>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</si>
  <si>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</si>
  <si>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</si>
  <si>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</si>
  <si>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</si>
  <si>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</si>
  <si>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</si>
  <si>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</si>
  <si>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</si>
  <si>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</si>
  <si>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</si>
  <si>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</si>
  <si>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</si>
  <si>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</si>
  <si>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</si>
  <si>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</si>
  <si>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</si>
  <si>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</si>
  <si>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</si>
  <si>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</si>
  <si>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</si>
  <si>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</si>
  <si>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</si>
  <si>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</si>
  <si>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</si>
  <si>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</si>
  <si>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</si>
  <si>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</si>
  <si>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</si>
  <si>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</si>
  <si>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</si>
  <si>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</si>
  <si>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</si>
  <si>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</si>
  <si>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</si>
  <si>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</si>
  <si>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</si>
  <si>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</si>
  <si>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</si>
  <si>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</si>
  <si>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</si>
  <si>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</si>
  <si>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</si>
  <si>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</si>
  <si>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</si>
  <si>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</si>
  <si>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</si>
  <si>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</si>
  <si>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</si>
  <si>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</si>
  <si>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</si>
  <si>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</si>
  <si>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</si>
  <si>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</si>
  <si>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</si>
  <si>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</si>
  <si>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</si>
  <si>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</si>
  <si>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</si>
  <si>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</si>
  <si>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</si>
  <si>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</si>
  <si>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</si>
  <si>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</si>
  <si>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</si>
  <si>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</si>
  <si>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</si>
  <si>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</si>
  <si>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</si>
  <si>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</si>
  <si>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</si>
  <si>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</si>
  <si>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</si>
  <si>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</si>
  <si>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</si>
  <si>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</si>
  <si>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</si>
  <si>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</si>
  <si>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</si>
  <si>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</si>
  <si>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</si>
  <si>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</si>
  <si>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</si>
  <si>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</si>
  <si>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</si>
  <si>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</si>
  <si>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</si>
  <si>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</si>
  <si>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</si>
  <si>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</si>
  <si>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</si>
  <si>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</si>
  <si>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</si>
  <si>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</si>
  <si>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</si>
  <si>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</si>
  <si>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</si>
  <si>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</si>
  <si>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</si>
  <si>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</si>
  <si>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</si>
  <si>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</si>
  <si>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</si>
  <si>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</si>
  <si>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</si>
  <si>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</si>
  <si>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</si>
  <si>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</si>
  <si>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</si>
  <si>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</si>
  <si>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</si>
  <si>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</si>
  <si>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</si>
  <si>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</si>
  <si>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</si>
  <si>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</si>
  <si>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</si>
  <si>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</si>
  <si>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</si>
  <si>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</si>
  <si>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</si>
  <si>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</si>
  <si>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</si>
  <si>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</si>
  <si>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</si>
  <si>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</si>
  <si>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</si>
  <si>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</si>
  <si>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</si>
  <si>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</si>
  <si>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</si>
  <si>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</si>
  <si>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</si>
  <si>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</si>
  <si>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</si>
  <si>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</si>
  <si>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</si>
  <si>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</si>
  <si>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</si>
  <si>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</si>
  <si>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</si>
  <si>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</si>
  <si>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</si>
  <si>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</si>
  <si>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</si>
  <si>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</si>
  <si>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</si>
  <si>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</si>
  <si>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</si>
  <si>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</si>
  <si>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</si>
  <si>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</si>
  <si>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</si>
  <si>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</si>
  <si>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</si>
  <si>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</si>
  <si>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</si>
  <si>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</si>
  <si>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</si>
  <si>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</si>
  <si>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</si>
  <si>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</si>
  <si>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</si>
  <si>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</si>
  <si>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</si>
  <si>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</si>
  <si>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</si>
  <si>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</si>
  <si>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</si>
  <si>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</si>
  <si>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</si>
  <si>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</si>
  <si>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</si>
  <si>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</si>
  <si>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</si>
  <si>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</si>
  <si>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</si>
  <si>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</si>
  <si>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</si>
  <si>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</si>
  <si>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</si>
  <si>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</si>
  <si>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</si>
  <si>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</si>
  <si>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</si>
  <si>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</si>
  <si>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</si>
  <si>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</si>
  <si>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</si>
  <si>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</si>
  <si>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</si>
  <si>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</si>
  <si>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</si>
  <si>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</si>
  <si>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</si>
  <si>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</si>
  <si>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</si>
  <si>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</si>
  <si>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</si>
  <si>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</si>
  <si>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</si>
  <si>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</si>
  <si>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</si>
  <si>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</si>
  <si>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</si>
  <si>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</si>
  <si>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</si>
  <si>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</si>
  <si>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</si>
  <si>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</si>
  <si>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</si>
  <si>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</si>
  <si>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</si>
  <si>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</si>
  <si>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</si>
  <si>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</si>
  <si>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</si>
  <si>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</si>
  <si>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</si>
  <si>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</si>
  <si>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</si>
  <si>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</si>
  <si>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</si>
  <si>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</si>
  <si>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</si>
  <si>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</si>
  <si>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</si>
  <si>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</si>
  <si>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</si>
  <si>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</si>
  <si>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</si>
  <si>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</si>
  <si>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</si>
  <si>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</si>
  <si>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</si>
  <si>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</si>
  <si>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</si>
  <si>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</si>
  <si>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</si>
  <si>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</si>
  <si>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</si>
  <si>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</si>
  <si>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</si>
  <si>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</si>
  <si>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</si>
  <si>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</si>
  <si>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</si>
  <si>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</si>
  <si>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</si>
  <si>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</si>
  <si>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</si>
  <si>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</si>
  <si>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</si>
  <si>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</si>
  <si>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</si>
  <si>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</si>
  <si>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</si>
  <si>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</si>
  <si>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</si>
  <si>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</si>
  <si>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</si>
  <si>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</si>
  <si>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</si>
  <si>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</si>
  <si>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</si>
  <si>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</si>
  <si>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</si>
  <si>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</si>
  <si>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</si>
  <si>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</si>
  <si>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</si>
  <si>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</si>
  <si>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</si>
  <si>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</si>
  <si>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</si>
  <si>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</si>
  <si>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</si>
  <si>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</si>
  <si>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</si>
  <si>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</si>
  <si>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</si>
  <si>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</si>
  <si>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</si>
  <si>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</si>
  <si>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</si>
  <si>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</si>
  <si>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</si>
  <si>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</si>
  <si>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</si>
  <si>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</si>
  <si>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</si>
  <si>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</si>
  <si>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</si>
  <si>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</si>
  <si>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</si>
  <si>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</si>
  <si>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</si>
  <si>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</si>
  <si>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</si>
  <si>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</si>
  <si>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</si>
  <si>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</si>
  <si>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</si>
  <si>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</si>
  <si>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</si>
  <si>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</si>
  <si>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</si>
  <si>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</si>
  <si>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</si>
  <si>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</si>
  <si>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</si>
  <si>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</si>
  <si>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</si>
  <si>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</si>
  <si>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</si>
  <si>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</si>
  <si>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</si>
  <si>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</si>
  <si>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</si>
  <si>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</si>
  <si>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</si>
  <si>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</si>
  <si>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</si>
  <si>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</si>
  <si>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</si>
  <si>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</si>
  <si>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</si>
  <si>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</si>
  <si>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</si>
  <si>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</si>
  <si>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</si>
  <si>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</si>
  <si>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</si>
  <si>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</si>
  <si>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</si>
  <si>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</si>
  <si>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</si>
  <si>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</si>
  <si>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</si>
  <si>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</si>
  <si>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</si>
  <si>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</si>
  <si>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</si>
  <si>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</si>
  <si>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</si>
  <si>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</si>
  <si>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</si>
  <si>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</si>
  <si>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</si>
  <si>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</si>
  <si>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</si>
  <si>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</si>
  <si>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</si>
  <si>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</si>
  <si>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</si>
  <si>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</si>
  <si>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</si>
  <si>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</si>
  <si>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</si>
  <si>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</si>
  <si>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</si>
  <si>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</si>
  <si>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</si>
  <si>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</si>
  <si>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</si>
  <si>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</si>
  <si>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</si>
  <si>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</si>
  <si>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</si>
  <si>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</si>
  <si>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</si>
  <si>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</si>
  <si>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</si>
  <si>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</si>
  <si>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</si>
  <si>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</si>
  <si>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</si>
  <si>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</si>
  <si>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</si>
  <si>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</si>
  <si>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</si>
  <si>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</si>
  <si>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</si>
  <si>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</si>
  <si>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</si>
  <si>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</si>
  <si>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</si>
  <si>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</si>
  <si>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</si>
  <si>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</si>
  <si>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</si>
  <si>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</si>
  <si>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</si>
  <si>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</si>
  <si>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</si>
  <si>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</si>
  <si>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</si>
  <si>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</si>
  <si>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</si>
  <si>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</si>
  <si>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</si>
  <si>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</si>
  <si>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</si>
  <si>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</si>
  <si>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</si>
  <si>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</si>
  <si>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</si>
  <si>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</si>
  <si>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</si>
  <si>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</si>
  <si>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</si>
  <si>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</si>
  <si>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</si>
  <si>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</si>
  <si>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</si>
  <si>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</si>
  <si>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</si>
  <si>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</si>
  <si>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</si>
  <si>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</si>
  <si>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</si>
  <si>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</si>
  <si>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</si>
  <si>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</si>
  <si>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</si>
  <si>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</si>
  <si>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</si>
  <si>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</si>
  <si>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</si>
  <si>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</si>
  <si>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</si>
  <si>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</si>
  <si>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</si>
  <si>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</si>
  <si>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</si>
  <si>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</si>
  <si>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</si>
  <si>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</si>
  <si>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</si>
  <si>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</si>
  <si>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</si>
  <si>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</si>
  <si>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</si>
  <si>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</si>
  <si>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</si>
  <si>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</si>
  <si>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</si>
  <si>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</si>
  <si>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</si>
  <si>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</si>
  <si>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</si>
  <si>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</si>
  <si>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</si>
  <si>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</si>
  <si>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</si>
  <si>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</si>
  <si>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</si>
  <si>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</si>
  <si>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</si>
  <si>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</si>
  <si>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</si>
  <si>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</si>
  <si>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</si>
  <si>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</si>
  <si>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</si>
  <si>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</si>
  <si>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</si>
  <si>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</si>
  <si>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</si>
  <si>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</si>
  <si>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</si>
  <si>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</si>
  <si>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</si>
  <si>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</si>
  <si>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</si>
  <si>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</si>
  <si>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</si>
  <si>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</si>
  <si>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</si>
  <si>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</si>
  <si>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</si>
  <si>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</si>
  <si>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</si>
  <si>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</si>
  <si>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</si>
  <si>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</si>
  <si>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</si>
  <si>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</si>
  <si>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</si>
  <si>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</si>
  <si>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</si>
  <si>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</si>
  <si>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</si>
  <si>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</si>
  <si>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</si>
  <si>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</si>
  <si>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</si>
  <si>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</si>
  <si>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</si>
  <si>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</si>
  <si>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</si>
  <si>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</si>
  <si>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</si>
  <si>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</si>
  <si>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</si>
  <si>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</si>
  <si>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</si>
  <si>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</si>
  <si>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</si>
  <si>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</si>
  <si>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</si>
  <si>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</si>
  <si>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</si>
  <si>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</si>
  <si>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</si>
  <si>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</si>
  <si>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</si>
  <si>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</si>
  <si>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</si>
  <si>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</si>
  <si>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</si>
  <si>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</si>
  <si>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</si>
  <si>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</si>
  <si>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</si>
  <si>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</si>
  <si>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</si>
  <si>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</si>
  <si>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</si>
  <si>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</si>
  <si>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</si>
  <si>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</si>
  <si>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</si>
  <si>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</si>
  <si>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</si>
  <si>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</si>
  <si>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</si>
  <si>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</si>
  <si>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</si>
  <si>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</si>
  <si>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</si>
  <si>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</si>
  <si>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</si>
  <si>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</si>
  <si>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</si>
  <si>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</si>
  <si>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</si>
  <si>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</si>
  <si>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</si>
  <si>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</si>
  <si>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</si>
  <si>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</si>
  <si>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</si>
  <si>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</si>
  <si>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</si>
  <si>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</si>
  <si>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</si>
  <si>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</si>
  <si>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</si>
  <si>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</si>
  <si>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</si>
  <si>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</si>
  <si>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</si>
  <si>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</si>
  <si>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</si>
  <si>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</si>
  <si>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</si>
  <si>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</si>
  <si>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</si>
  <si>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</si>
  <si>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</si>
  <si>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</si>
  <si>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</si>
  <si>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</si>
  <si>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</si>
  <si>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</si>
  <si>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</si>
  <si>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</si>
  <si>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</si>
  <si>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</si>
  <si>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</si>
  <si>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</si>
  <si>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</si>
  <si>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</si>
  <si>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</si>
  <si>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</si>
  <si>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</si>
  <si>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</si>
  <si>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</si>
  <si>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</si>
  <si>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</si>
  <si>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</si>
  <si>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</si>
  <si>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</si>
  <si>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</si>
  <si>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</si>
  <si>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</si>
  <si>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</si>
  <si>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</si>
  <si>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</si>
  <si>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</si>
  <si>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</si>
  <si>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</si>
  <si>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</si>
  <si>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</si>
  <si>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</si>
  <si>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</si>
  <si>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</si>
  <si>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</si>
  <si>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</si>
  <si>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</si>
  <si>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</si>
  <si>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</si>
  <si>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</si>
  <si>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</si>
  <si>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</si>
  <si>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</si>
  <si>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</si>
  <si>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</si>
  <si>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</si>
  <si>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</si>
  <si>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</si>
  <si>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</si>
  <si>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</si>
  <si>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</si>
  <si>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</si>
  <si>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</si>
  <si>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</si>
  <si>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</si>
  <si>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</si>
  <si>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</si>
  <si>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</si>
  <si>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</si>
  <si>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</si>
  <si>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</si>
  <si>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</si>
  <si>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</si>
  <si>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</si>
  <si>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</si>
  <si>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</si>
  <si>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</si>
  <si>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</si>
  <si>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</si>
  <si>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</si>
  <si>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</si>
  <si>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</si>
  <si>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</si>
  <si>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</si>
  <si>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</si>
  <si>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</si>
  <si>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</si>
  <si>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</si>
  <si>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</si>
  <si>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</si>
  <si>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</si>
  <si>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</si>
  <si>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</si>
  <si>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</si>
  <si>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</si>
  <si>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</si>
  <si>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</si>
  <si>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</si>
  <si>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</si>
  <si>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</si>
  <si>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</si>
  <si>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</si>
  <si>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</si>
  <si>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</si>
  <si>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</si>
  <si>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</si>
  <si>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</si>
  <si>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</si>
  <si>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</si>
  <si>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</si>
  <si>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</si>
  <si>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</si>
  <si>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</si>
  <si>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</si>
  <si>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</si>
  <si>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</si>
  <si>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</si>
  <si>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</si>
  <si>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</si>
  <si>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</si>
  <si>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</si>
  <si>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</si>
  <si>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</si>
  <si>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</si>
  <si>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</si>
  <si>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</si>
  <si>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</si>
  <si>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</si>
  <si>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</si>
  <si>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</si>
  <si>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</si>
  <si>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</si>
  <si>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</si>
  <si>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</si>
  <si>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</si>
  <si>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</si>
  <si>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</si>
  <si>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</si>
  <si>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</si>
  <si>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</si>
  <si>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</si>
  <si>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</si>
  <si>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</si>
  <si>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</si>
  <si>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</si>
  <si>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</si>
  <si>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</si>
  <si>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</si>
  <si>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</si>
  <si>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</si>
  <si>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</si>
  <si>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</si>
  <si>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</si>
  <si>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</si>
  <si>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</si>
  <si>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</si>
  <si>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</si>
  <si>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</si>
  <si>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</si>
  <si>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</si>
  <si>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</si>
  <si>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</si>
  <si>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</si>
  <si>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</si>
  <si>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</si>
  <si>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</si>
  <si>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</si>
  <si>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</si>
  <si>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</si>
  <si>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</si>
  <si>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</si>
  <si>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</si>
  <si>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</si>
  <si>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</si>
  <si>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</si>
  <si>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</si>
  <si>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</si>
  <si>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</si>
  <si>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</si>
  <si>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</si>
  <si>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</si>
  <si>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</si>
  <si>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</si>
  <si>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</si>
  <si>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</si>
  <si>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</si>
  <si>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</si>
  <si>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</si>
  <si>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</si>
  <si>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</si>
  <si>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</si>
  <si>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</si>
  <si>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</si>
  <si>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</si>
  <si>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</si>
  <si>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</si>
  <si>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</si>
  <si>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</si>
  <si>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</si>
  <si>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</si>
  <si>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</si>
  <si>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</si>
  <si>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</si>
  <si>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</si>
  <si>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</si>
  <si>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</si>
  <si>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</si>
  <si>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</si>
  <si>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</si>
  <si>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</si>
  <si>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</si>
  <si>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</si>
  <si>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</si>
  <si>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</si>
  <si>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</si>
  <si>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</si>
  <si>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</si>
  <si>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</si>
  <si>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</si>
  <si>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</si>
  <si>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</si>
  <si>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</si>
  <si>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</si>
  <si>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</si>
  <si>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</si>
  <si>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</si>
  <si>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</si>
  <si>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</si>
  <si>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</si>
  <si>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</si>
  <si>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</si>
  <si>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</si>
  <si>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</si>
  <si>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</si>
  <si>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</si>
  <si>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</si>
  <si>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</si>
  <si>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</si>
  <si>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</si>
  <si>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</si>
  <si>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</si>
  <si>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</si>
  <si>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</si>
  <si>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</si>
  <si>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</si>
  <si>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</si>
  <si>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</si>
  <si>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</si>
  <si>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</si>
  <si>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</si>
  <si>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</si>
  <si>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</si>
  <si>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</si>
  <si>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</si>
  <si>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</si>
  <si>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</si>
  <si>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</si>
  <si>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</si>
  <si>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</si>
  <si>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</si>
  <si>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</si>
  <si>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</si>
  <si>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</si>
  <si>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</si>
  <si>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</si>
  <si>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</si>
  <si>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</si>
  <si>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</si>
  <si>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</si>
  <si>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</si>
  <si>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</si>
  <si>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</si>
  <si>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</si>
  <si>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</si>
  <si>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</si>
  <si>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</si>
  <si>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</si>
  <si>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</si>
  <si>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</si>
  <si>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</si>
  <si>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</si>
  <si>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</si>
  <si>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</si>
  <si>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</si>
  <si>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</si>
  <si>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</si>
  <si>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</si>
  <si>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</si>
  <si>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</si>
  <si>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</si>
  <si>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</si>
  <si>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</si>
  <si>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</si>
  <si>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</si>
  <si>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</si>
  <si>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</si>
  <si>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</si>
  <si>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</si>
  <si>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</si>
  <si>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</si>
  <si>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</si>
  <si>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</si>
  <si>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</si>
  <si>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</si>
  <si>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</si>
  <si>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</si>
  <si>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</si>
  <si>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</si>
  <si>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</si>
  <si>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</si>
  <si>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</si>
  <si>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</si>
  <si>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</si>
  <si>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</si>
  <si>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</si>
  <si>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</si>
  <si>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</si>
  <si>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</si>
  <si>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</si>
  <si>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</si>
  <si>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</si>
  <si>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</si>
  <si>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</si>
  <si>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</si>
  <si>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</si>
  <si>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</si>
  <si>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</si>
  <si>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</si>
  <si>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</si>
  <si>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</si>
  <si>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</si>
  <si>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</si>
  <si>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</si>
  <si>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</si>
  <si>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</si>
  <si>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</si>
  <si>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</si>
  <si>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</si>
  <si>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</si>
  <si>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</si>
  <si>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</si>
  <si>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</si>
  <si>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</si>
  <si>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</si>
  <si>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</si>
  <si>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</si>
  <si>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</si>
  <si>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</si>
  <si>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</si>
  <si>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</si>
  <si>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</si>
  <si>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</si>
  <si>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</si>
  <si>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</si>
  <si>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</si>
  <si>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</si>
  <si>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</si>
  <si>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</si>
  <si>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</si>
  <si>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</si>
  <si>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</si>
  <si>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</si>
  <si>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</si>
  <si>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</si>
  <si>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</si>
  <si>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</si>
  <si>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</si>
  <si>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</si>
  <si>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</si>
  <si>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</si>
  <si>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</si>
  <si>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</si>
  <si>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</si>
  <si>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</si>
  <si>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</si>
  <si>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</si>
  <si>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</si>
  <si>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</si>
  <si>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</si>
  <si>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</si>
  <si>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</si>
  <si>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</si>
  <si>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</si>
  <si>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</si>
  <si>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</si>
  <si>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</si>
  <si>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</si>
  <si>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</si>
  <si>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</si>
  <si>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</si>
  <si>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</si>
  <si>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</si>
  <si>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</si>
  <si>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</si>
  <si>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</si>
  <si>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</si>
  <si>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</si>
  <si>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</si>
  <si>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</si>
  <si>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</si>
  <si>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</si>
  <si>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</si>
  <si>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</si>
  <si>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</si>
  <si>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</si>
  <si>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</si>
  <si>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</si>
  <si>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</si>
  <si>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</si>
  <si>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</si>
  <si>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</si>
  <si>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</si>
  <si>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</si>
  <si>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</si>
  <si>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</si>
  <si>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</si>
  <si>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</si>
  <si>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</si>
  <si>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</si>
  <si>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</si>
  <si>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</si>
  <si>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</si>
  <si>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</si>
  <si>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</si>
  <si>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</si>
  <si>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</si>
  <si>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</si>
  <si>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</si>
  <si>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</si>
  <si>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</si>
  <si>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</si>
  <si>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</si>
  <si>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</si>
  <si>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</si>
  <si>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</si>
  <si>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</si>
  <si>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</si>
  <si>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</si>
  <si>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</si>
  <si>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</si>
  <si>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</si>
  <si>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</si>
  <si>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</si>
  <si>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</si>
  <si>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</si>
  <si>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</si>
  <si>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</si>
  <si>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</si>
  <si>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</si>
  <si>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</si>
  <si>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</si>
  <si>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</si>
  <si>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</si>
  <si>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</si>
  <si>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</si>
  <si>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</si>
  <si>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</si>
  <si>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</si>
  <si>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</si>
  <si>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</si>
  <si>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</si>
  <si>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</si>
  <si>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</si>
  <si>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</si>
  <si>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</si>
  <si>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</si>
  <si>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</si>
  <si>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</si>
  <si>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</si>
  <si>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</si>
  <si>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</si>
  <si>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</si>
  <si>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</si>
  <si>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</si>
  <si>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</si>
  <si>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</si>
  <si>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</si>
  <si>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</si>
  <si>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</si>
  <si>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</si>
  <si>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</si>
  <si>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</si>
  <si>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</si>
  <si>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</si>
  <si>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</si>
  <si>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</si>
  <si>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</si>
  <si>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</si>
  <si>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</si>
  <si>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</si>
  <si>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</si>
  <si>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</si>
  <si>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</si>
  <si>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</si>
  <si>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</si>
  <si>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</si>
  <si>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</si>
  <si>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</si>
  <si>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</si>
  <si>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</si>
  <si>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</si>
  <si>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</si>
  <si>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</si>
  <si>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</si>
  <si>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</si>
  <si>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</si>
  <si>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</si>
  <si>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</si>
  <si>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</si>
  <si>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</si>
  <si>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</si>
  <si>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</si>
  <si>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</si>
  <si>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</si>
  <si>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</si>
  <si>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</si>
  <si>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</si>
  <si>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</si>
  <si>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</si>
  <si>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</si>
  <si>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</si>
  <si>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</si>
  <si>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</si>
  <si>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</si>
  <si>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</si>
  <si>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</si>
  <si>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</si>
  <si>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</si>
  <si>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</si>
  <si>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</si>
  <si>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</si>
  <si>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</si>
  <si>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</si>
  <si>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</si>
  <si>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</si>
  <si>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</si>
  <si>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</si>
  <si>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</si>
  <si>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</si>
  <si>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</si>
  <si>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</si>
  <si>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</si>
  <si>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</si>
  <si>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</si>
  <si>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</si>
  <si>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</si>
  <si>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</si>
  <si>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</si>
  <si>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</si>
  <si>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</si>
  <si>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</si>
  <si>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</si>
  <si>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</si>
  <si>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</si>
  <si>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</si>
  <si>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</si>
  <si>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</si>
  <si>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</si>
  <si>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</si>
  <si>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</si>
  <si>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</si>
  <si>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</si>
  <si>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</si>
  <si>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</si>
  <si>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</si>
  <si>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</si>
  <si>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</si>
  <si>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</si>
  <si>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</si>
  <si>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</si>
  <si>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</si>
  <si>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</si>
  <si>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</si>
  <si>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</si>
  <si>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</si>
  <si>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</si>
  <si>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</si>
  <si>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</si>
  <si>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</si>
  <si>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</si>
  <si>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</si>
  <si>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</si>
  <si>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</si>
  <si>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</si>
  <si>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</si>
  <si>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</si>
  <si>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</si>
  <si>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</si>
  <si>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</si>
  <si>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</si>
  <si>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</si>
  <si>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</si>
  <si>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</si>
  <si>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</si>
  <si>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</si>
  <si>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</si>
  <si>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</si>
  <si>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</si>
  <si>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</si>
  <si>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</si>
  <si>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</si>
  <si>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</si>
  <si>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</si>
  <si>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</si>
  <si>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</si>
  <si>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</si>
  <si>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</si>
  <si>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</si>
  <si>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</si>
  <si>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</si>
  <si>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</si>
  <si>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</si>
  <si>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</si>
  <si>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</si>
  <si>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</si>
  <si>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</si>
  <si>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</si>
  <si>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</si>
  <si>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</si>
  <si>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</si>
  <si>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</si>
  <si>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</si>
  <si>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</si>
  <si>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</si>
  <si>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</si>
  <si>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</si>
  <si>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</si>
  <si>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</si>
  <si>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</si>
  <si>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</si>
  <si>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</si>
  <si>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</si>
  <si>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</si>
  <si>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</si>
  <si>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</si>
  <si>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</si>
  <si>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</si>
  <si>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</si>
  <si>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</si>
  <si>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</si>
  <si>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</si>
  <si>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</si>
  <si>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</si>
  <si>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</si>
  <si>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</si>
  <si>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</si>
  <si>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</si>
  <si>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</si>
  <si>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</si>
  <si>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</si>
  <si>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</si>
  <si>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</si>
  <si>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</si>
  <si>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</si>
  <si>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</si>
  <si>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</si>
  <si>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</si>
  <si>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</si>
  <si>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</si>
  <si>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</si>
  <si>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</si>
  <si>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</si>
  <si>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</si>
  <si>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</si>
  <si>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</si>
  <si>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</si>
  <si>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</si>
  <si>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</si>
  <si>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</si>
  <si>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</si>
  <si>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</si>
  <si>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</si>
  <si>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</si>
  <si>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</si>
  <si>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</si>
  <si>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</si>
  <si>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</si>
  <si>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</si>
  <si>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</si>
  <si>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</si>
  <si>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</si>
  <si>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</si>
  <si>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</si>
  <si>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</si>
  <si>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</si>
  <si>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</si>
  <si>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</si>
  <si>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</si>
  <si>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</si>
  <si>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</si>
  <si>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</si>
  <si>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</si>
  <si>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</si>
  <si>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</si>
  <si>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</si>
  <si>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</si>
  <si>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</si>
  <si>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</si>
  <si>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</si>
  <si>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</si>
  <si>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</si>
  <si>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</si>
  <si>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</si>
  <si>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</si>
  <si>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</si>
  <si>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</si>
  <si>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</si>
  <si>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</si>
  <si>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</si>
  <si>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</si>
  <si>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</si>
  <si>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</si>
  <si>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</si>
  <si>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</si>
  <si>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</si>
  <si>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</si>
  <si>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</si>
  <si>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</si>
  <si>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</si>
  <si>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</si>
  <si>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</si>
  <si>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</si>
  <si>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</si>
  <si>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</si>
  <si>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</si>
  <si>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</si>
  <si>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</si>
  <si>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</si>
  <si>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</si>
  <si>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</si>
  <si>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</si>
  <si>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</si>
  <si>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</si>
  <si>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</si>
  <si>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</si>
  <si>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</si>
  <si>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</si>
  <si>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</si>
  <si>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</si>
  <si>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</si>
  <si>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</si>
  <si>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</si>
  <si>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</si>
  <si>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</si>
  <si>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</si>
  <si>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</si>
  <si>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</si>
  <si>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</si>
  <si>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</si>
  <si>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</si>
  <si>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</si>
  <si>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</si>
  <si>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</si>
  <si>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</si>
  <si>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</si>
  <si>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</si>
  <si>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</si>
  <si>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</si>
  <si>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</si>
  <si>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</si>
  <si>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</si>
  <si>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</si>
  <si>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</si>
  <si>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</si>
  <si>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</si>
  <si>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</si>
  <si>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</si>
  <si>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</si>
  <si>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</si>
  <si>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</si>
  <si>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</si>
  <si>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</si>
  <si>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</si>
  <si>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</si>
  <si>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</si>
  <si>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</si>
  <si>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</si>
  <si>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</si>
  <si>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</si>
  <si>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</si>
  <si>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</si>
  <si>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</si>
  <si>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</si>
  <si>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</si>
  <si>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</si>
  <si>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</si>
  <si>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</si>
  <si>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</si>
  <si>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</si>
  <si>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</si>
  <si>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</si>
  <si>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</si>
  <si>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</si>
  <si>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</si>
  <si>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</si>
  <si>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</si>
  <si>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</si>
  <si>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</si>
  <si>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</si>
  <si>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</si>
  <si>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</si>
  <si>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</si>
  <si>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</si>
  <si>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</si>
  <si>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</si>
  <si>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</si>
  <si>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</si>
  <si>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</si>
  <si>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</si>
  <si>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</si>
  <si>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</si>
  <si>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</si>
  <si>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</si>
  <si>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</si>
  <si>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</si>
  <si>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</si>
  <si>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</si>
  <si>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</si>
  <si>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</si>
  <si>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</si>
  <si>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</si>
  <si>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</si>
  <si>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</si>
  <si>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</si>
  <si>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</si>
  <si>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</si>
  <si>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</si>
  <si>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</si>
  <si>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</si>
  <si>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</si>
  <si>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</si>
  <si>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</si>
  <si>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</si>
  <si>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</si>
  <si>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</si>
  <si>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</si>
  <si>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</si>
  <si>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</si>
  <si>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</si>
  <si>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</si>
  <si>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</si>
  <si>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</si>
  <si>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</si>
  <si>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</si>
  <si>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</si>
  <si>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</si>
  <si>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</si>
  <si>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</si>
  <si>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</si>
  <si>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</si>
  <si>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</si>
  <si>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</si>
  <si>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</si>
  <si>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</si>
  <si>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</si>
  <si>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</si>
  <si>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</si>
  <si>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</si>
  <si>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</si>
  <si>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</si>
  <si>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</si>
  <si>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</si>
  <si>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</si>
  <si>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</si>
  <si>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</si>
  <si>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</si>
  <si>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</si>
  <si>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</si>
  <si>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</si>
  <si>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</si>
  <si>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</si>
  <si>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</si>
  <si>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</si>
  <si>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</si>
  <si>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</si>
  <si>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</si>
  <si>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</si>
  <si>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</si>
  <si>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</si>
  <si>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</si>
  <si>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</si>
  <si>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</si>
  <si>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</si>
  <si>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</si>
  <si>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</si>
  <si>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</si>
  <si>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</si>
  <si>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</si>
  <si>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</si>
  <si>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</si>
  <si>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</si>
  <si>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</si>
  <si>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</si>
  <si>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</si>
  <si>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</si>
  <si>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</si>
  <si>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</si>
  <si>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</si>
  <si>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</si>
  <si>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</si>
  <si>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</si>
  <si>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</si>
  <si>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</si>
  <si>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</si>
  <si>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</si>
  <si>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</si>
  <si>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</si>
  <si>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</si>
  <si>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</si>
  <si>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</si>
  <si>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</si>
  <si>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</si>
  <si>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</si>
  <si>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</si>
  <si>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</si>
  <si>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</si>
  <si>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</si>
  <si>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</si>
  <si>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</si>
  <si>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</si>
  <si>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</si>
  <si>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</si>
  <si>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</si>
  <si>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</si>
  <si>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</si>
  <si>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</si>
  <si>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</si>
  <si>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</si>
  <si>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</si>
  <si>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</si>
  <si>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</si>
  <si>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</si>
  <si>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</si>
  <si>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</si>
  <si>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</si>
  <si>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</si>
  <si>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</si>
  <si>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</si>
  <si>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</si>
  <si>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</si>
  <si>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</si>
  <si>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</si>
  <si>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</si>
  <si>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</si>
  <si>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</si>
  <si>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</si>
  <si>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</si>
  <si>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</si>
  <si>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</si>
  <si>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</si>
  <si>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</si>
  <si>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</si>
  <si>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</si>
  <si>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</si>
  <si>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</si>
  <si>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</si>
  <si>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</si>
  <si>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</si>
  <si>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</si>
  <si>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</si>
  <si>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</si>
  <si>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</si>
  <si>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</si>
  <si>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</si>
  <si>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</si>
  <si>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</si>
  <si>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</si>
  <si>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</si>
  <si>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</si>
  <si>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</si>
  <si>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</si>
  <si>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</si>
  <si>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</si>
  <si>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</si>
  <si>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</si>
  <si>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</si>
  <si>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</si>
  <si>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</si>
  <si>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</si>
  <si>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</si>
  <si>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</si>
  <si>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</si>
  <si>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</si>
  <si>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</si>
  <si>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</si>
  <si>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</si>
  <si>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</si>
  <si>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</si>
  <si>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</si>
  <si>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</si>
  <si>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</si>
  <si>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</si>
  <si>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</si>
  <si>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</si>
  <si>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</si>
  <si>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</si>
  <si>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</si>
  <si>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</si>
  <si>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</si>
  <si>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</si>
  <si>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</si>
  <si>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</si>
  <si>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</si>
  <si>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</si>
  <si>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</si>
  <si>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</si>
  <si>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</si>
  <si>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</si>
  <si>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</si>
  <si>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</si>
  <si>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</si>
  <si>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</si>
  <si>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</si>
  <si>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</si>
  <si>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</si>
  <si>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</si>
  <si>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</si>
  <si>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</si>
  <si>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</si>
  <si>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</si>
  <si>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</si>
  <si>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</si>
  <si>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</si>
  <si>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</si>
  <si>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</si>
  <si>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</si>
  <si>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</si>
  <si>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</si>
  <si>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</si>
  <si>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</si>
  <si>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</si>
  <si>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</si>
  <si>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</si>
  <si>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</si>
  <si>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</si>
  <si>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</si>
  <si>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</si>
  <si>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</si>
  <si>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</si>
  <si>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</si>
  <si>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</si>
  <si>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</si>
  <si>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</si>
  <si>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</si>
  <si>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</si>
  <si>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</si>
  <si>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</si>
  <si>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</si>
  <si>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</si>
  <si>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</si>
  <si>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</si>
  <si>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</si>
  <si>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</si>
  <si>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</si>
  <si>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</si>
  <si>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</si>
  <si>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</si>
  <si>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</si>
  <si>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</si>
  <si>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</si>
  <si>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</si>
  <si>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</si>
  <si>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</si>
  <si>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</si>
  <si>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</si>
  <si>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</si>
  <si>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</si>
  <si>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</si>
  <si>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</si>
  <si>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</si>
  <si>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</si>
  <si>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</si>
  <si>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</si>
  <si>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</si>
  <si>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</si>
  <si>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</si>
  <si>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</si>
  <si>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</si>
  <si>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</si>
  <si>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</si>
  <si>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</si>
  <si>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</si>
  <si>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</si>
  <si>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</si>
  <si>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</si>
  <si>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</si>
  <si>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</si>
  <si>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</si>
  <si>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</si>
  <si>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</si>
  <si>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</si>
  <si>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</si>
  <si>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</si>
  <si>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</si>
  <si>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</si>
  <si>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</si>
  <si>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</si>
  <si>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</si>
  <si>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</si>
  <si>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</si>
  <si>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</si>
  <si>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</si>
  <si>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</si>
  <si>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</si>
  <si>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</si>
  <si>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</si>
  <si>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</si>
  <si>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</si>
  <si>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</si>
  <si>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</si>
  <si>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</si>
  <si>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</si>
  <si>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</si>
  <si>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</si>
  <si>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</si>
  <si>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</si>
  <si>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</si>
  <si>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</si>
  <si>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</si>
  <si>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</si>
  <si>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</si>
  <si>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</si>
  <si>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</si>
  <si>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</si>
  <si>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</si>
  <si>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</si>
  <si>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</si>
  <si>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</si>
  <si>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</si>
  <si>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</si>
  <si>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</si>
  <si>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</si>
  <si>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</si>
  <si>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</si>
  <si>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</si>
  <si>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</si>
  <si>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</si>
  <si>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</si>
  <si>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</si>
  <si>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</si>
  <si>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</si>
  <si>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</si>
  <si>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</si>
  <si>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</si>
  <si>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</si>
  <si>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</si>
  <si>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</si>
  <si>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</si>
  <si>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</si>
  <si>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</si>
  <si>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</si>
  <si>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</si>
  <si>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</si>
  <si>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</si>
  <si>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</si>
  <si>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</si>
  <si>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</si>
  <si>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</si>
  <si>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</si>
  <si>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</si>
  <si>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</si>
  <si>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</si>
  <si>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</si>
  <si>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</si>
  <si>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</si>
  <si>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</si>
  <si>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</si>
  <si>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</si>
  <si>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</si>
  <si>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</si>
  <si>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</si>
  <si>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</si>
  <si>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</si>
  <si>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</si>
  <si>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</si>
  <si>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</si>
  <si>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</si>
  <si>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</si>
  <si>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</si>
  <si>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</si>
  <si>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</si>
  <si>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</si>
  <si>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</si>
  <si>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</si>
  <si>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</si>
  <si>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</si>
  <si>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</si>
  <si>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</si>
  <si>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</si>
  <si>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</si>
  <si>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</si>
  <si>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</si>
  <si>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</si>
  <si>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</si>
  <si>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</si>
  <si>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</si>
  <si>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</si>
  <si>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</si>
  <si>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</si>
  <si>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</si>
  <si>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</si>
  <si>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</si>
  <si>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</si>
  <si>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</si>
  <si>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</si>
  <si>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</si>
  <si>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</si>
  <si>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</si>
  <si>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</si>
  <si>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</si>
  <si>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</si>
  <si>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</si>
  <si>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</si>
  <si>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</si>
  <si>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</si>
  <si>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</si>
  <si>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</si>
  <si>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</si>
  <si>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</si>
  <si>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</si>
  <si>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</si>
  <si>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</si>
  <si>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</si>
  <si>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</si>
  <si>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</si>
  <si>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</si>
  <si>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</si>
  <si>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</si>
  <si>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</si>
  <si>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</si>
  <si>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</si>
  <si>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</si>
  <si>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</si>
  <si>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</si>
  <si>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</si>
  <si>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</si>
  <si>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</si>
  <si>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</si>
  <si>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</si>
  <si>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</si>
  <si>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</si>
  <si>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</si>
  <si>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</si>
  <si>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</si>
  <si>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</si>
  <si>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</si>
  <si>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</si>
  <si>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</si>
  <si>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</si>
  <si>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</si>
  <si>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</si>
  <si>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</si>
  <si>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</si>
  <si>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</si>
  <si>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</si>
  <si>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</si>
  <si>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</si>
  <si>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</si>
  <si>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</si>
  <si>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</si>
  <si>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</si>
  <si>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</si>
  <si>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</si>
  <si>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</si>
  <si>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</si>
  <si>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</si>
  <si>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</si>
  <si>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</si>
  <si>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</si>
  <si>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</si>
  <si>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</si>
  <si>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</si>
  <si>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</si>
  <si>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</si>
  <si>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</si>
  <si>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</si>
  <si>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</si>
  <si>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</si>
  <si>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</si>
  <si>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</si>
  <si>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</si>
  <si>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</si>
  <si>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</si>
  <si>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</si>
  <si>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</si>
  <si>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</si>
  <si>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</si>
  <si>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</si>
  <si>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</si>
  <si>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</si>
  <si>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</si>
  <si>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</si>
  <si>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</si>
  <si>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</si>
  <si>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</si>
  <si>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</si>
  <si>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</si>
  <si>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</si>
  <si>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</si>
  <si>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</si>
  <si>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</si>
  <si>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</si>
  <si>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</si>
  <si>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</si>
  <si>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</si>
  <si>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</si>
  <si>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</si>
  <si>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</si>
  <si>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</si>
  <si>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</si>
  <si>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</si>
  <si>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</si>
  <si>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</si>
  <si>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</si>
  <si>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</si>
  <si>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</si>
  <si>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</si>
  <si>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</si>
  <si>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</si>
  <si>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</si>
  <si>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</si>
  <si>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</si>
  <si>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</si>
  <si>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</si>
  <si>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</si>
  <si>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</si>
  <si>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</si>
  <si>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</si>
  <si>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</si>
  <si>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</si>
  <si>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</si>
  <si>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</si>
  <si>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</si>
  <si>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</si>
  <si>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</si>
  <si>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</si>
  <si>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</si>
  <si>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</si>
  <si>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</si>
  <si>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</si>
  <si>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</si>
  <si>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</si>
  <si>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</si>
  <si>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</si>
  <si>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</si>
  <si>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</si>
  <si>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</si>
  <si>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</si>
  <si>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</si>
  <si>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</si>
  <si>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</si>
  <si>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</si>
  <si>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</si>
  <si>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</si>
  <si>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</si>
  <si>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</si>
  <si>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</si>
  <si>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</si>
  <si>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</si>
  <si>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</si>
  <si>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</si>
  <si>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</si>
  <si>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</si>
  <si>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</si>
  <si>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</si>
  <si>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</si>
  <si>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</si>
  <si>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</si>
  <si>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</si>
  <si>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</si>
  <si>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</si>
  <si>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</si>
  <si>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</si>
  <si>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</si>
  <si>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</si>
  <si>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</si>
  <si>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</si>
  <si>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</si>
  <si>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</si>
  <si>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</si>
  <si>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</si>
  <si>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</si>
  <si>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</si>
  <si>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</si>
  <si>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</si>
  <si>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</si>
  <si>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</si>
  <si>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</si>
  <si>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</si>
  <si>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</si>
  <si>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</si>
  <si>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</si>
  <si>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</si>
  <si>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</si>
  <si>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</si>
  <si>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</si>
  <si>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</si>
  <si>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</si>
  <si>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</si>
  <si>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</si>
  <si>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</si>
  <si>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</si>
  <si>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</si>
  <si>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</si>
  <si>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</si>
  <si>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</si>
  <si>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</si>
  <si>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</si>
  <si>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</si>
  <si>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</si>
  <si>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</si>
  <si>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</si>
  <si>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</si>
  <si>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</si>
  <si>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</si>
  <si>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</si>
  <si>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</si>
  <si>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</si>
  <si>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</si>
  <si>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</si>
  <si>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</si>
  <si>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</si>
  <si>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</si>
  <si>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</si>
  <si>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</si>
  <si>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</si>
  <si>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</si>
  <si>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</si>
  <si>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</si>
  <si>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</si>
  <si>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</si>
  <si>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</si>
  <si>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</si>
  <si>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</si>
  <si>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</si>
  <si>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</si>
  <si>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</si>
  <si>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</si>
  <si>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</si>
  <si>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</si>
  <si>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</si>
  <si>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</si>
  <si>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</si>
  <si>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</si>
  <si>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</si>
  <si>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</si>
  <si>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</si>
  <si>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</si>
  <si>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</si>
  <si>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</si>
  <si>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</si>
  <si>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</si>
  <si>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</si>
  <si>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</si>
  <si>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</si>
  <si>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</si>
  <si>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</si>
  <si>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</si>
  <si>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</si>
  <si>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</si>
  <si>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</si>
  <si>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</si>
  <si>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</si>
  <si>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</si>
  <si>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</si>
  <si>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</si>
  <si>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</si>
  <si>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</si>
  <si>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</si>
  <si>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</si>
  <si>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</si>
  <si>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</si>
  <si>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</si>
  <si>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</si>
  <si>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</si>
  <si>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</si>
  <si>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</si>
  <si>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</si>
  <si>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</si>
  <si>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</si>
  <si>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</si>
  <si>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</si>
  <si>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</si>
  <si>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</si>
  <si>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</si>
  <si>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</si>
  <si>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</si>
  <si>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</si>
  <si>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</si>
  <si>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</si>
  <si>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</si>
  <si>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</si>
  <si>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</si>
  <si>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</si>
  <si>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</si>
  <si>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</si>
  <si>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</si>
  <si>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</si>
  <si>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</si>
  <si>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</si>
  <si>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</si>
  <si>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</si>
  <si>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</si>
  <si>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</si>
  <si>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</si>
  <si>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</si>
  <si>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</si>
  <si>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</si>
  <si>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</si>
  <si>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</si>
  <si>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</si>
  <si>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</si>
  <si>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</si>
  <si>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</si>
  <si>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</si>
  <si>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</si>
  <si>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</si>
  <si>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</si>
  <si>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</si>
  <si>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</si>
  <si>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</si>
  <si>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</si>
  <si>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</si>
  <si>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</si>
  <si>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</si>
  <si>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</si>
  <si>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</si>
  <si>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</si>
  <si>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</si>
  <si>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</si>
  <si>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</si>
  <si>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</si>
  <si>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</si>
  <si>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</si>
  <si>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</si>
  <si>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</si>
  <si>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</si>
  <si>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</si>
  <si>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</si>
  <si>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</si>
  <si>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</si>
  <si>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</si>
  <si>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</si>
  <si>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</si>
  <si>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</si>
  <si>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</si>
  <si>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</si>
  <si>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</si>
  <si>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</si>
  <si>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</si>
  <si>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</si>
  <si>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</si>
  <si>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</si>
  <si>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</si>
  <si>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</si>
  <si>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</si>
  <si>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</si>
  <si>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</si>
  <si>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</si>
  <si>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</si>
  <si>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</si>
  <si>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</si>
  <si>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</si>
  <si>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</si>
  <si>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</si>
  <si>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</si>
  <si>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</si>
  <si>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</si>
  <si>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</si>
  <si>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</si>
  <si>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</si>
  <si>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</si>
  <si>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</si>
  <si>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</si>
  <si>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</si>
  <si>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</si>
  <si>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</si>
  <si>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</si>
  <si>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</si>
  <si>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</si>
  <si>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</si>
  <si>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</si>
  <si>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</si>
  <si>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</si>
  <si>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</si>
  <si>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</si>
  <si>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</si>
  <si>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</si>
  <si>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</si>
  <si>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</si>
  <si>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</si>
  <si>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</si>
  <si>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</si>
  <si>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</si>
  <si>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</si>
  <si>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</si>
  <si>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</si>
  <si>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</si>
  <si>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</si>
  <si>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</si>
  <si>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</si>
  <si>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</si>
  <si>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</si>
  <si>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</si>
  <si>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</si>
  <si>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</si>
  <si>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</si>
  <si>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</si>
  <si>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</si>
  <si>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</si>
  <si>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</si>
  <si>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</si>
  <si>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</si>
  <si>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</si>
  <si>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</si>
  <si>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</si>
  <si>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</si>
  <si>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</si>
  <si>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</si>
  <si>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</si>
  <si>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</si>
  <si>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</si>
  <si>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</si>
  <si>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</si>
  <si>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</si>
  <si>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</si>
  <si>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</si>
  <si>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</si>
  <si>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</si>
  <si>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</si>
  <si>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</si>
  <si>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</si>
  <si>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</si>
  <si>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</si>
  <si>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</si>
  <si>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</si>
  <si>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</si>
  <si>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</si>
  <si>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</si>
  <si>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</si>
  <si>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</si>
  <si>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</si>
  <si>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</si>
  <si>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</si>
  <si>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</si>
  <si>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</si>
  <si>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</si>
  <si>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</si>
  <si>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</si>
  <si>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</si>
  <si>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</si>
  <si>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</si>
  <si>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</si>
  <si>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</si>
  <si>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</si>
  <si>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</si>
  <si>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</si>
  <si>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</si>
  <si>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</si>
  <si>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</si>
  <si>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</si>
  <si>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</si>
  <si>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</si>
  <si>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</si>
  <si>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</si>
  <si>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</si>
  <si>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</si>
  <si>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</si>
  <si>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</si>
  <si>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</si>
  <si>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</si>
  <si>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</si>
  <si>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</si>
  <si>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</si>
  <si>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</si>
  <si>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</si>
  <si>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</si>
  <si>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</si>
  <si>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</si>
  <si>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</si>
  <si>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</si>
  <si>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</si>
  <si>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</si>
  <si>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</si>
  <si>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</si>
  <si>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</si>
  <si>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</si>
  <si>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</si>
  <si>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</si>
  <si>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</si>
  <si>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</si>
  <si>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</si>
  <si>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</si>
  <si>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</si>
  <si>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</si>
  <si>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</si>
  <si>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</si>
  <si>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</si>
  <si>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</si>
  <si>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</si>
  <si>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</si>
  <si>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</si>
  <si>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</si>
  <si>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</si>
  <si>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</si>
  <si>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</si>
  <si>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</si>
  <si>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</si>
  <si>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</si>
  <si>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</si>
  <si>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</si>
  <si>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</si>
  <si>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</si>
  <si>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</si>
  <si>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</si>
  <si>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</si>
  <si>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</si>
  <si>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</si>
  <si>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</si>
  <si>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</si>
  <si>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</si>
  <si>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</si>
  <si>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</si>
  <si>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</si>
  <si>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</si>
  <si>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</si>
  <si>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</si>
  <si>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</si>
  <si>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</si>
  <si>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</si>
  <si>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</si>
  <si>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</si>
  <si>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</si>
  <si>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</si>
  <si>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</si>
  <si>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</si>
  <si>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</si>
  <si>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</si>
  <si>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</si>
  <si>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</si>
  <si>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</si>
  <si>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</si>
  <si>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</si>
  <si>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</si>
  <si>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</si>
  <si>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</si>
  <si>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</si>
  <si>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</si>
  <si>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</si>
  <si>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</si>
  <si>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</si>
  <si>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</si>
  <si>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</si>
  <si>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</si>
  <si>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</si>
  <si>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</si>
  <si>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</si>
  <si>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</si>
  <si>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</si>
  <si>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</si>
  <si>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</si>
  <si>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</si>
  <si>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</si>
  <si>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</si>
  <si>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</si>
  <si>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</si>
  <si>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</si>
  <si>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</si>
  <si>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</si>
  <si>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</si>
  <si>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</si>
  <si>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</si>
  <si>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</si>
  <si>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</si>
  <si>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</si>
  <si>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</si>
  <si>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</si>
  <si>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</si>
  <si>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</si>
  <si>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</si>
  <si>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</si>
  <si>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</si>
  <si>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</si>
  <si>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</si>
  <si>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</si>
  <si>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</si>
  <si>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</si>
  <si>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</si>
  <si>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</si>
  <si>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</si>
  <si>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</si>
  <si>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</si>
  <si>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</si>
  <si>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</si>
  <si>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</si>
  <si>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</si>
  <si>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</si>
  <si>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</si>
  <si>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</si>
  <si>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</si>
  <si>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</si>
  <si>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</si>
  <si>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</si>
  <si>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</si>
  <si>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</si>
  <si>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</si>
  <si>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</si>
  <si>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</si>
  <si>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</si>
  <si>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</si>
  <si>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</si>
  <si>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</si>
  <si>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</si>
  <si>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</si>
  <si>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</si>
  <si>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</si>
  <si>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</si>
  <si>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</si>
  <si>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</si>
  <si>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</si>
  <si>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</si>
  <si>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</si>
  <si>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</si>
  <si>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</si>
  <si>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</si>
  <si>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</si>
  <si>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</si>
  <si>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</si>
  <si>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</si>
  <si>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</si>
  <si>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</si>
  <si>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</si>
  <si>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</si>
  <si>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</si>
  <si>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</si>
  <si>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</si>
  <si>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</si>
  <si>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</si>
  <si>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</si>
  <si>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</si>
  <si>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</si>
  <si>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</si>
  <si>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</si>
  <si>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</si>
  <si>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</si>
  <si>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</si>
  <si>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</si>
  <si>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</si>
  <si>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</si>
  <si>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</si>
  <si>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</si>
  <si>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</si>
  <si>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</si>
  <si>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</si>
  <si>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</si>
  <si>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</si>
  <si>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</si>
  <si>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</si>
  <si>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</si>
  <si>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</si>
  <si>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</si>
  <si>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</si>
  <si>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</si>
  <si>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</si>
  <si>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</si>
  <si>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</si>
  <si>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</si>
  <si>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</si>
  <si>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</si>
  <si>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</si>
  <si>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</si>
  <si>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</si>
  <si>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</si>
  <si>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</si>
  <si>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</si>
  <si>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</si>
  <si>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</si>
  <si>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</si>
  <si>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</si>
  <si>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</si>
  <si>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</si>
  <si>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</si>
  <si>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</si>
  <si>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</si>
  <si>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</si>
  <si>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</si>
  <si>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</si>
  <si>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</si>
  <si>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</si>
  <si>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</si>
  <si>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</si>
  <si>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</si>
  <si>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</si>
  <si>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</si>
  <si>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</si>
  <si>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</si>
  <si>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</si>
  <si>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</si>
  <si>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</si>
  <si>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</si>
  <si>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</si>
  <si>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</si>
  <si>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</si>
  <si>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</si>
  <si>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</si>
  <si>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</si>
  <si>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</si>
  <si>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</si>
  <si>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</si>
  <si>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</si>
  <si>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</si>
  <si>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</si>
  <si>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</si>
  <si>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</si>
  <si>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</si>
  <si>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</si>
  <si>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</si>
  <si>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</si>
  <si>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</si>
  <si>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</si>
  <si>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</si>
  <si>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</si>
  <si>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</si>
  <si>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</si>
  <si>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</si>
  <si>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</si>
  <si>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</si>
  <si>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</si>
  <si>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</si>
  <si>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</si>
  <si>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</si>
  <si>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</si>
  <si>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</si>
  <si>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</si>
  <si>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</si>
  <si>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</si>
  <si>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</si>
  <si>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</si>
  <si>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</si>
  <si>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</si>
  <si>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</si>
  <si>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</si>
  <si>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</si>
  <si>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</si>
  <si>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</si>
  <si>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</si>
  <si>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</si>
  <si>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</si>
  <si>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</si>
  <si>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</si>
  <si>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</si>
  <si>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</si>
  <si>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</si>
  <si>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</si>
  <si>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</si>
  <si>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</si>
  <si>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</si>
  <si>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</si>
  <si>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</si>
  <si>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</si>
  <si>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</si>
  <si>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</si>
  <si>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</si>
  <si>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</si>
  <si>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</si>
  <si>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</si>
  <si>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</si>
  <si>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</si>
  <si>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</si>
  <si>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</si>
  <si>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</si>
  <si>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</si>
  <si>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</si>
  <si>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</si>
  <si>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</si>
  <si>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</si>
  <si>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</si>
  <si>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</si>
  <si>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</si>
  <si>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</si>
  <si>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</si>
  <si>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</si>
  <si>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</si>
  <si>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</si>
  <si>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</si>
  <si>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</si>
  <si>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</si>
  <si>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</si>
  <si>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</si>
  <si>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</si>
  <si>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</si>
  <si>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</si>
  <si>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</si>
  <si>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</si>
  <si>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</si>
  <si>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</si>
  <si>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</si>
  <si>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</si>
  <si>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</si>
  <si>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</si>
  <si>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</si>
  <si>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</si>
  <si>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</si>
  <si>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</si>
  <si>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</si>
  <si>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</si>
  <si>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</si>
  <si>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</si>
  <si>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</si>
  <si>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</si>
  <si>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</si>
  <si>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</si>
  <si>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</si>
  <si>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</si>
  <si>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</si>
  <si>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</si>
  <si>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</si>
  <si>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</si>
  <si>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</si>
  <si>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</si>
  <si>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</si>
  <si>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</si>
  <si>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</si>
  <si>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</si>
  <si>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</si>
  <si>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</si>
  <si>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</si>
  <si>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</si>
  <si>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</si>
  <si>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</si>
  <si>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</si>
  <si>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</si>
  <si>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</si>
  <si>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</si>
  <si>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</si>
  <si>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</si>
  <si>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</si>
  <si>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</si>
  <si>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</si>
  <si>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</si>
  <si>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</si>
  <si>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</si>
  <si>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</si>
  <si>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</si>
  <si>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</si>
  <si>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</si>
  <si>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</si>
  <si>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</si>
  <si>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</si>
  <si>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</si>
  <si>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</si>
  <si>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</si>
  <si>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</si>
  <si>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</si>
  <si>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</si>
  <si>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</si>
  <si>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</si>
  <si>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</si>
  <si>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</si>
  <si>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</si>
  <si>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</si>
  <si>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</si>
  <si>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</si>
  <si>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</si>
  <si>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</si>
  <si>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</si>
  <si>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</si>
  <si>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</si>
  <si>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</si>
  <si>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</si>
  <si>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</si>
  <si>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</si>
  <si>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</si>
  <si>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</si>
  <si>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</si>
  <si>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</si>
  <si>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</si>
  <si>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</si>
  <si>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</si>
  <si>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</si>
  <si>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</si>
  <si>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</si>
  <si>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</si>
  <si>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</si>
  <si>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</si>
  <si>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</si>
  <si>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</si>
  <si>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</si>
  <si>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</si>
  <si>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</si>
  <si>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</si>
  <si>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</si>
  <si>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</si>
  <si>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</si>
  <si>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</si>
  <si>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</si>
  <si>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</si>
  <si>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</si>
  <si>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</si>
  <si>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</si>
  <si>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</si>
  <si>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</si>
  <si>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</si>
  <si>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</si>
  <si>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</si>
  <si>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</si>
  <si>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</si>
  <si>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</si>
  <si>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</si>
  <si>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</si>
  <si>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</si>
  <si>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</si>
  <si>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</si>
  <si>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</si>
  <si>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</si>
  <si>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</si>
  <si>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</si>
  <si>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</si>
  <si>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</si>
  <si>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</si>
  <si>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</si>
  <si>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</si>
  <si>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</si>
  <si>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</si>
  <si>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</si>
  <si>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</si>
  <si>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</si>
  <si>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</si>
  <si>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</si>
  <si>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</si>
  <si>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</si>
  <si>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</si>
  <si>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</si>
  <si>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</si>
  <si>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</si>
  <si>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</si>
  <si>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</si>
  <si>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</si>
  <si>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</si>
  <si>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</si>
  <si>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</si>
  <si>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</si>
  <si>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</si>
  <si>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</si>
  <si>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</si>
  <si>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</si>
  <si>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</si>
  <si>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</si>
  <si>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</si>
  <si>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</si>
  <si>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</si>
  <si>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</si>
  <si>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</si>
  <si>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</si>
  <si>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</si>
  <si>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</si>
  <si>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</si>
  <si>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</si>
  <si>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</si>
  <si>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</si>
  <si>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</si>
  <si>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</si>
  <si>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</si>
  <si>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</si>
  <si>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</si>
  <si>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</si>
  <si>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</si>
  <si>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</si>
  <si>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</si>
  <si>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</si>
  <si>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</si>
  <si>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</si>
  <si>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</si>
  <si>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</si>
  <si>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</si>
  <si>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</si>
  <si>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</si>
  <si>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</si>
  <si>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</si>
  <si>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</si>
  <si>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</si>
  <si>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</si>
  <si>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</si>
  <si>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</si>
  <si>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</si>
  <si>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</si>
  <si>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</si>
  <si>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</si>
  <si>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</si>
  <si>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</si>
  <si>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</si>
  <si>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</si>
  <si>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</si>
  <si>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</si>
  <si>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</si>
  <si>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</si>
  <si>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</si>
  <si>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</si>
  <si>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</si>
  <si>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</si>
  <si>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</si>
  <si>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</si>
  <si>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</si>
  <si>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</si>
  <si>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</si>
  <si>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</si>
  <si>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</si>
  <si>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</si>
  <si>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</si>
  <si>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</si>
  <si>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</si>
  <si>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</si>
  <si>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</si>
  <si>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</si>
  <si>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</si>
  <si>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</si>
  <si>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</si>
  <si>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</si>
  <si>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</si>
  <si>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</si>
  <si>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</si>
  <si>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</si>
  <si>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</si>
  <si>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</si>
  <si>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</si>
  <si>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</si>
  <si>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</si>
  <si>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</si>
  <si>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</si>
  <si>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</si>
  <si>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</si>
  <si>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</si>
  <si>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</si>
  <si>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</si>
  <si>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</si>
  <si>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</si>
  <si>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</si>
  <si>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</si>
  <si>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</si>
  <si>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</si>
  <si>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</si>
  <si>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</si>
  <si>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</si>
  <si>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</si>
  <si>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</si>
  <si>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</si>
  <si>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</si>
  <si>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</si>
  <si>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</si>
  <si>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</si>
  <si>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</si>
  <si>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</si>
  <si>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</si>
  <si>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</si>
  <si>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</si>
  <si>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</si>
  <si>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</si>
  <si>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</si>
  <si>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</si>
  <si>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</si>
  <si>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</si>
  <si>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</si>
  <si>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</si>
  <si>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</si>
  <si>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</si>
  <si>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</si>
  <si>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</si>
  <si>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</si>
  <si>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</si>
  <si>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</si>
  <si>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</si>
  <si>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</si>
  <si>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</si>
  <si>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</si>
  <si>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</si>
  <si>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</si>
  <si>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</si>
  <si>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</si>
  <si>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</si>
  <si>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</si>
  <si>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</si>
  <si>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</si>
  <si>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</si>
  <si>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</si>
  <si>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</si>
  <si>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</si>
  <si>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</si>
  <si>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</si>
  <si>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</si>
  <si>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</si>
  <si>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</si>
  <si>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</si>
  <si>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</si>
  <si>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</si>
  <si>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</si>
  <si>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</si>
  <si>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</si>
  <si>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</si>
  <si>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</si>
  <si>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</si>
  <si>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</si>
  <si>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</si>
  <si>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</si>
  <si>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</si>
  <si>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</si>
  <si>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</si>
  <si>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</si>
  <si>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</si>
  <si>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</si>
  <si>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</si>
  <si>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</si>
  <si>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</si>
  <si>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</si>
  <si>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</si>
  <si>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</si>
  <si>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</si>
  <si>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</si>
  <si>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</si>
  <si>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</si>
  <si>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</si>
  <si>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</si>
  <si>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</si>
  <si>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</si>
  <si>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</si>
  <si>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</si>
  <si>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</si>
  <si>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</si>
  <si>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</si>
  <si>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</si>
  <si>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</si>
  <si>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</si>
  <si>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</si>
  <si>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</si>
  <si>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</si>
  <si>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</si>
  <si>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</si>
  <si>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</si>
  <si>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</si>
  <si>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</si>
  <si>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</si>
  <si>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</si>
  <si>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</si>
  <si>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</si>
  <si>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</si>
  <si>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</si>
  <si>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</si>
  <si>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</si>
  <si>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</si>
  <si>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</si>
  <si>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</si>
  <si>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</si>
  <si>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</si>
  <si>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</si>
  <si>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</si>
  <si>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</si>
  <si>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</si>
  <si>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</si>
  <si>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</si>
  <si>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</si>
  <si>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</si>
  <si>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</si>
  <si>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</si>
  <si>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</si>
  <si>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</si>
  <si>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</si>
  <si>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</si>
  <si>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</si>
  <si>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</si>
  <si>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</si>
  <si>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</si>
  <si>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</si>
  <si>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</si>
  <si>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</si>
  <si>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</si>
  <si>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</si>
  <si>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</si>
  <si>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</si>
  <si>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</si>
  <si>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</si>
  <si>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</si>
  <si>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</si>
  <si>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</si>
  <si>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</si>
  <si>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</si>
  <si>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</si>
  <si>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</si>
  <si>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</si>
  <si>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</si>
  <si>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</si>
  <si>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</si>
  <si>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</si>
  <si>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</si>
  <si>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</si>
  <si>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</si>
  <si>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</si>
  <si>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</si>
  <si>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</si>
  <si>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</si>
  <si>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</si>
  <si>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</si>
  <si>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</si>
  <si>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</si>
  <si>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</si>
  <si>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</si>
  <si>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</si>
  <si>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</si>
  <si>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</si>
  <si>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</si>
  <si>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</si>
  <si>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</si>
  <si>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</si>
  <si>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</si>
  <si>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</si>
  <si>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</si>
  <si>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</si>
  <si>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</si>
  <si>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</si>
  <si>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</si>
  <si>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</si>
  <si>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</si>
  <si>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</si>
  <si>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</si>
  <si>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</si>
  <si>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</si>
  <si>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</si>
  <si>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</si>
  <si>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</si>
  <si>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</si>
  <si>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</si>
  <si>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</si>
  <si>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</si>
  <si>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</si>
  <si>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</si>
  <si>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</si>
  <si>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</si>
  <si>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</si>
  <si>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</si>
  <si>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</si>
  <si>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</si>
  <si>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</si>
  <si>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</si>
  <si>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</si>
  <si>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</si>
  <si>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</si>
  <si>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</si>
  <si>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</si>
  <si>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</si>
  <si>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</si>
  <si>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</si>
  <si>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</si>
  <si>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</si>
  <si>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</si>
  <si>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</si>
  <si>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</si>
  <si>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</si>
  <si>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</si>
  <si>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</si>
  <si>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</si>
  <si>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</si>
  <si>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</si>
  <si>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</si>
  <si>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</si>
  <si>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</si>
  <si>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</si>
  <si>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</si>
  <si>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</si>
  <si>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</si>
  <si>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</si>
  <si>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</si>
  <si>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</si>
  <si>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</si>
  <si>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</si>
  <si>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</si>
  <si>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</si>
  <si>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</si>
  <si>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</si>
  <si>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</si>
  <si>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</si>
  <si>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</si>
  <si>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</si>
  <si>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</si>
  <si>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</si>
  <si>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</si>
  <si>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</si>
  <si>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</si>
  <si>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</si>
  <si>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</si>
  <si>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</si>
  <si>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</si>
  <si>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</si>
  <si>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</si>
  <si>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</si>
  <si>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</si>
  <si>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</si>
  <si>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</si>
  <si>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</si>
  <si>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</si>
  <si>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</si>
  <si>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</si>
  <si>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</si>
  <si>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</si>
  <si>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</si>
  <si>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</si>
  <si>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</si>
  <si>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</si>
  <si>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</si>
  <si>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</si>
  <si>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</si>
  <si>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</si>
  <si>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</si>
  <si>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</si>
  <si>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</si>
  <si>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</si>
  <si>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</si>
  <si>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</si>
  <si>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</si>
  <si>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</si>
  <si>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</si>
  <si>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</si>
  <si>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</si>
  <si>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</si>
  <si>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</si>
  <si>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</si>
  <si>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</si>
  <si>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</si>
  <si>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</si>
  <si>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</si>
  <si>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</si>
  <si>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</si>
  <si>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</si>
  <si>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</si>
  <si>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</si>
  <si>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</si>
  <si>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</si>
  <si>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</si>
  <si>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</si>
  <si>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</si>
  <si>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</si>
  <si>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</si>
  <si>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</si>
  <si>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</si>
  <si>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</si>
  <si>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</si>
  <si>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</si>
  <si>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</si>
  <si>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</si>
  <si>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</si>
  <si>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</si>
  <si>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</si>
  <si>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</si>
  <si>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</si>
  <si>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</si>
  <si>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</si>
  <si>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</si>
  <si>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</si>
  <si>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</si>
  <si>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</si>
  <si>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</si>
  <si>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</si>
  <si>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</si>
  <si>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</si>
  <si>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</si>
  <si>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</si>
  <si>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</si>
  <si>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</si>
  <si>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</si>
  <si>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</si>
  <si>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</si>
  <si>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</si>
  <si>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</si>
  <si>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</si>
  <si>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</si>
  <si>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</si>
  <si>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</si>
  <si>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</si>
  <si>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</si>
  <si>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</si>
  <si>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</si>
  <si>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</si>
  <si>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</si>
  <si>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</si>
  <si>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</si>
  <si>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</si>
  <si>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</si>
  <si>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</si>
  <si>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</si>
  <si>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</si>
  <si>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</si>
  <si>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</si>
  <si>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</si>
  <si>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</si>
  <si>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</si>
  <si>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</si>
  <si>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</si>
  <si>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</si>
  <si>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</si>
  <si>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</si>
  <si>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</si>
  <si>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</si>
  <si>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</si>
  <si>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</si>
  <si>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</si>
  <si>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</si>
  <si>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</si>
  <si>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</si>
  <si>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</si>
  <si>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</si>
  <si>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</si>
  <si>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</si>
  <si>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</si>
  <si>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</si>
  <si>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</si>
  <si>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</si>
  <si>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</si>
  <si>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</si>
  <si>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</si>
  <si>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</si>
  <si>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</si>
  <si>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</si>
  <si>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</si>
  <si>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</si>
  <si>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</si>
  <si>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</si>
  <si>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</si>
  <si>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</si>
  <si>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</si>
  <si>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</si>
  <si>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</si>
  <si>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</si>
  <si>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</si>
  <si>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</si>
  <si>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</si>
  <si>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</si>
  <si>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</si>
  <si>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</si>
  <si>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</si>
  <si>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</si>
  <si>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</si>
  <si>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</si>
  <si>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</si>
  <si>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</si>
  <si>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</si>
  <si>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</si>
  <si>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</si>
  <si>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</si>
  <si>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</si>
  <si>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</si>
  <si>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</si>
  <si>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</si>
  <si>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</si>
  <si>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</si>
  <si>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</si>
  <si>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</si>
  <si>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</si>
  <si>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</si>
  <si>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</si>
  <si>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</si>
  <si>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</si>
  <si>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</si>
  <si>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</si>
  <si>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</si>
  <si>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</si>
  <si>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</si>
  <si>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</si>
  <si>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</si>
  <si>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</si>
  <si>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</si>
  <si>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</si>
  <si>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</si>
  <si>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</si>
  <si>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</si>
  <si>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</si>
  <si>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</si>
  <si>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</si>
  <si>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</si>
  <si>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</si>
  <si>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</si>
  <si>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</si>
  <si>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</si>
  <si>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</si>
  <si>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</si>
  <si>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</si>
  <si>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</si>
  <si>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</si>
  <si>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</si>
  <si>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</si>
  <si>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</si>
  <si>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</si>
  <si>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</si>
  <si>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</si>
  <si>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</si>
  <si>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</si>
  <si>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</si>
  <si>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</si>
  <si>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</si>
  <si>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</si>
  <si>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</si>
  <si>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</si>
  <si>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</si>
  <si>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</si>
  <si>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</si>
  <si>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</si>
  <si>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</si>
  <si>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</si>
  <si>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</si>
  <si>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</si>
  <si>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</si>
  <si>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</si>
  <si>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</si>
  <si>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</si>
  <si>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</si>
  <si>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</si>
  <si>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</si>
  <si>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</si>
  <si>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</si>
  <si>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</si>
  <si>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</si>
  <si>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</si>
  <si>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</si>
  <si>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</si>
  <si>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</si>
  <si>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</si>
  <si>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</si>
  <si>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</si>
  <si>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</si>
  <si>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</si>
  <si>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</si>
  <si>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</si>
  <si>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</si>
  <si>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</si>
  <si>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</si>
  <si>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</si>
  <si>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</si>
  <si>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</si>
  <si>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</si>
  <si>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</si>
  <si>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</si>
  <si>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</si>
  <si>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</si>
  <si>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</si>
  <si>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</si>
  <si>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</si>
  <si>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</si>
  <si>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</si>
  <si>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</si>
  <si>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</si>
  <si>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</si>
  <si>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</si>
  <si>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</si>
  <si>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</si>
  <si>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</si>
  <si>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</si>
  <si>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</si>
  <si>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</si>
  <si>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</si>
  <si>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</si>
  <si>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</si>
  <si>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</si>
  <si>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</si>
  <si>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</si>
  <si>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</si>
  <si>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</si>
  <si>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</si>
  <si>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</si>
  <si>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</si>
  <si>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</si>
  <si>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</si>
  <si>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</si>
  <si>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</si>
  <si>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</si>
  <si>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</si>
  <si>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</si>
  <si>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</si>
  <si>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</si>
  <si>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</si>
  <si>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</si>
  <si>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</si>
  <si>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</si>
  <si>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</si>
  <si>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</si>
  <si>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</si>
  <si>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</si>
  <si>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</si>
  <si>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</si>
  <si>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</si>
  <si>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</si>
  <si>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</si>
  <si>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</si>
  <si>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</si>
  <si>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</si>
  <si>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</si>
  <si>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</si>
  <si>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</si>
  <si>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</si>
  <si>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</si>
  <si>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</si>
  <si>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</si>
  <si>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</si>
  <si>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</si>
  <si>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</si>
  <si>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</si>
  <si>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</si>
  <si>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</si>
  <si>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</si>
  <si>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</si>
  <si>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</si>
  <si>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</si>
  <si>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</si>
  <si>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</si>
  <si>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</si>
  <si>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</si>
  <si>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</si>
  <si>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</si>
  <si>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</si>
  <si>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</si>
  <si>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</si>
  <si>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</si>
  <si>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</si>
  <si>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</si>
  <si>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</si>
  <si>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</si>
  <si>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</si>
  <si>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</si>
  <si>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</si>
  <si>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</si>
  <si>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</si>
  <si>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</si>
  <si>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</si>
  <si>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</si>
  <si>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</si>
  <si>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</si>
  <si>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</si>
  <si>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</si>
  <si>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</si>
  <si>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</si>
  <si>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</si>
  <si>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</si>
  <si>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</si>
  <si>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</si>
  <si>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</si>
  <si>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</si>
  <si>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</si>
  <si>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</si>
  <si>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</si>
  <si>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</si>
  <si>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</si>
  <si>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</si>
  <si>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</si>
  <si>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</si>
  <si>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</si>
  <si>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</si>
  <si>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</si>
  <si>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</si>
  <si>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</si>
  <si>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</si>
  <si>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</si>
  <si>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</si>
  <si>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</si>
  <si>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</si>
  <si>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</si>
  <si>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</si>
  <si>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</si>
  <si>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</si>
  <si>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</si>
  <si>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</si>
  <si>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</si>
  <si>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</si>
  <si>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</si>
  <si>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</si>
  <si>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</si>
  <si>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</si>
  <si>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</si>
  <si>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</si>
  <si>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</si>
  <si>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</si>
  <si>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</si>
  <si>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</si>
  <si>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</si>
  <si>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</si>
  <si>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</si>
  <si>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</si>
  <si>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</si>
  <si>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</si>
  <si>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</si>
  <si>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</si>
  <si>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</si>
  <si>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</si>
  <si>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</si>
  <si>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</si>
  <si>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</si>
  <si>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</si>
  <si>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</si>
  <si>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</si>
  <si>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</si>
  <si>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</si>
  <si>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</si>
  <si>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</si>
  <si>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</si>
  <si>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</si>
  <si>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</si>
  <si>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</si>
  <si>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</si>
  <si>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</si>
  <si>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</si>
  <si>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</si>
  <si>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</si>
  <si>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</si>
  <si>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</si>
  <si>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</si>
  <si>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</si>
  <si>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</si>
  <si>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</si>
  <si>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</si>
  <si>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</si>
  <si>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</si>
  <si>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</si>
  <si>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</si>
  <si>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</si>
  <si>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</si>
  <si>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</si>
  <si>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</si>
  <si>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</si>
  <si>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</si>
  <si>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</si>
  <si>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</si>
  <si>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</si>
  <si>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</si>
  <si>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</si>
  <si>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</si>
  <si>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</si>
  <si>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</si>
  <si>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</si>
  <si>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</si>
  <si>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</si>
  <si>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</si>
  <si>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</si>
  <si>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</si>
  <si>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</si>
  <si>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</si>
  <si>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</si>
  <si>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</si>
  <si>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</si>
  <si>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</si>
  <si>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</si>
  <si>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</si>
  <si>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</si>
  <si>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</si>
  <si>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</si>
  <si>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</si>
  <si>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</si>
  <si>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</si>
  <si>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</si>
  <si>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</si>
  <si>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</si>
  <si>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</si>
  <si>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</si>
  <si>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</si>
  <si>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</si>
  <si>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</si>
  <si>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</si>
  <si>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</si>
  <si>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</si>
  <si>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</si>
  <si>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</si>
  <si>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</si>
  <si>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</si>
  <si>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</si>
  <si>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</si>
  <si>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</si>
  <si>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</si>
  <si>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</si>
  <si>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</si>
  <si>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</si>
  <si>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</si>
  <si>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</si>
  <si>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</si>
  <si>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</si>
  <si>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</si>
  <si>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</si>
  <si>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</si>
  <si>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</si>
  <si>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</si>
  <si>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</si>
  <si>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</si>
  <si>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</si>
  <si>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</si>
  <si>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</si>
  <si>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</si>
  <si>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</si>
  <si>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</si>
  <si>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</si>
  <si>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</si>
  <si>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</si>
  <si>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</si>
  <si>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</si>
  <si>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</si>
  <si>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</si>
  <si>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</si>
  <si>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</si>
  <si>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</si>
  <si>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</si>
  <si>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</si>
  <si>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</si>
  <si>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</si>
  <si>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</si>
  <si>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</si>
  <si>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</si>
  <si>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</si>
  <si>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</si>
  <si>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</si>
  <si>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</si>
  <si>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</si>
  <si>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</si>
  <si>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</si>
  <si>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</si>
  <si>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</si>
  <si>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</si>
  <si>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</si>
  <si>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</si>
  <si>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</si>
  <si>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</si>
  <si>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</si>
  <si>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</si>
  <si>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</si>
  <si>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</si>
  <si>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</si>
  <si>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</si>
  <si>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</si>
  <si>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</si>
  <si>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</si>
  <si>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</si>
  <si>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</si>
  <si>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</si>
  <si>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</si>
  <si>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</si>
  <si>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</si>
  <si>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</si>
  <si>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</si>
  <si>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</si>
  <si>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</si>
  <si>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</si>
  <si>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</si>
  <si>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</si>
  <si>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</si>
  <si>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</si>
  <si>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</si>
  <si>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</si>
  <si>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</si>
  <si>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</si>
  <si>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</si>
  <si>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</si>
  <si>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</si>
  <si>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</si>
  <si>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</si>
  <si>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</si>
  <si>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</si>
  <si>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</si>
  <si>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</si>
  <si>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</si>
  <si>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</si>
  <si>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</si>
  <si>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</si>
  <si>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</si>
  <si>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</si>
  <si>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</si>
  <si>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</si>
  <si>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</si>
  <si>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</si>
  <si>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</si>
  <si>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</si>
  <si>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</si>
  <si>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</si>
  <si>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</si>
  <si>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</si>
  <si>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</si>
  <si>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</si>
  <si>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</si>
  <si>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</si>
  <si>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</si>
  <si>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</si>
  <si>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</si>
  <si>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</si>
  <si>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</si>
  <si>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</si>
  <si>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</si>
  <si>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</si>
  <si>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</si>
  <si>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</si>
  <si>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</si>
  <si>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</si>
  <si>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</si>
  <si>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</si>
  <si>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</si>
  <si>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</si>
  <si>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</si>
  <si>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</si>
  <si>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</si>
  <si>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</si>
  <si>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</si>
  <si>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</si>
  <si>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</si>
  <si>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</si>
  <si>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</si>
  <si>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</si>
  <si>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</si>
  <si>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</si>
  <si>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</si>
  <si>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</si>
  <si>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</si>
  <si>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</si>
  <si>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</si>
  <si>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</si>
  <si>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</si>
  <si>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</si>
  <si>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</si>
  <si>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</si>
  <si>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</si>
  <si>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</si>
  <si>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</si>
  <si>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</si>
  <si>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</si>
  <si>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</si>
  <si>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</si>
  <si>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</si>
  <si>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</si>
  <si>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</si>
  <si>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</si>
  <si>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</si>
  <si>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</si>
  <si>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</si>
  <si>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</si>
  <si>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</si>
  <si>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</si>
  <si>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</si>
  <si>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</si>
  <si>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</si>
  <si>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</si>
  <si>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</si>
  <si>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</si>
  <si>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</si>
  <si>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</si>
  <si>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</si>
  <si>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</si>
  <si>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</si>
  <si>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</si>
  <si>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</si>
  <si>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</si>
  <si>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</si>
  <si>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</si>
  <si>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</si>
  <si>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</si>
  <si>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</si>
  <si>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</si>
  <si>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</si>
  <si>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</si>
  <si>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</si>
  <si>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</si>
  <si>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</si>
  <si>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</si>
  <si>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</si>
  <si>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</si>
  <si>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</si>
  <si>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</si>
  <si>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</si>
  <si>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</si>
  <si>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</si>
  <si>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</si>
  <si>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</si>
  <si>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</si>
  <si>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</si>
  <si>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</si>
  <si>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</si>
  <si>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</si>
  <si>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</si>
  <si>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</si>
  <si>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</si>
  <si>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</si>
  <si>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</si>
  <si>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</si>
  <si>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</si>
  <si>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</si>
  <si>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</si>
  <si>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</si>
  <si>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</si>
  <si>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</si>
  <si>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</si>
  <si>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</si>
  <si>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</si>
  <si>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</si>
  <si>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</si>
  <si>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</si>
  <si>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</si>
  <si>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</si>
  <si>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</si>
  <si>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</si>
  <si>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</si>
  <si>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</si>
  <si>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</si>
  <si>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</si>
  <si>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</si>
  <si>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</si>
  <si>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</si>
  <si>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</si>
  <si>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</si>
  <si>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</si>
  <si>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</si>
  <si>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</si>
  <si>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</si>
  <si>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</si>
  <si>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</si>
  <si>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</si>
  <si>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</si>
  <si>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</si>
  <si>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</si>
  <si>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</si>
  <si>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</si>
  <si>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</si>
  <si>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</si>
  <si>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</si>
  <si>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</si>
  <si>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</si>
  <si>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</si>
  <si>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</si>
  <si>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</si>
  <si>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</si>
  <si>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</si>
  <si>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</si>
  <si>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</si>
  <si>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</si>
  <si>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</si>
  <si>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</si>
  <si>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</si>
  <si>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</si>
  <si>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</si>
  <si>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</si>
  <si>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</si>
  <si>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</si>
  <si>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</si>
  <si>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</si>
  <si>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</si>
  <si>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</si>
  <si>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</si>
  <si>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</si>
  <si>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</si>
  <si>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</si>
  <si>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</si>
  <si>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</si>
  <si>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</si>
  <si>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</si>
  <si>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</si>
  <si>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</si>
  <si>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</si>
  <si>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</si>
  <si>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</si>
  <si>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</si>
  <si>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</si>
  <si>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</si>
  <si>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</si>
  <si>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</si>
  <si>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</si>
  <si>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</si>
  <si>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</si>
  <si>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</si>
  <si>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</si>
  <si>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</si>
  <si>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</si>
  <si>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</si>
  <si>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</si>
  <si>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</si>
  <si>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</si>
  <si>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</si>
  <si>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</si>
  <si>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</si>
  <si>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</si>
  <si>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</si>
  <si>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</si>
  <si>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</si>
  <si>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</si>
  <si>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</si>
  <si>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</si>
  <si>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</si>
  <si>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</si>
  <si>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</si>
  <si>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</si>
  <si>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</si>
  <si>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</si>
  <si>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</si>
  <si>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</si>
  <si>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</si>
  <si>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</si>
  <si>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</si>
  <si>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</si>
  <si>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</si>
  <si>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</si>
  <si>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</si>
  <si>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</si>
  <si>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</si>
  <si>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</si>
  <si>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</si>
  <si>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</si>
  <si>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</si>
  <si>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</si>
  <si>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</si>
  <si>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</si>
  <si>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</si>
  <si>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</si>
  <si>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</si>
  <si>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</si>
  <si>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</si>
  <si>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</si>
  <si>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</si>
  <si>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</si>
  <si>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</si>
  <si>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</si>
  <si>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</si>
  <si>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</si>
  <si>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</si>
  <si>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</si>
  <si>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</si>
  <si>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</si>
  <si>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</si>
  <si>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</si>
  <si>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</si>
  <si>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</si>
  <si>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</si>
  <si>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</si>
  <si>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</si>
  <si>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</si>
  <si>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</si>
  <si>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</si>
  <si>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</si>
  <si>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</si>
  <si>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</si>
  <si>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</si>
  <si>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</si>
  <si>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</si>
  <si>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</si>
  <si>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</si>
  <si>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</si>
  <si>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</si>
  <si>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</si>
  <si>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</si>
  <si>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</si>
  <si>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</si>
  <si>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</si>
  <si>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</si>
  <si>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</si>
  <si>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</si>
  <si>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</si>
  <si>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</si>
  <si>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</si>
  <si>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</si>
  <si>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</si>
  <si>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</si>
  <si>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</si>
  <si>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</si>
  <si>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</si>
  <si>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</si>
  <si>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</si>
  <si>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</si>
  <si>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</si>
  <si>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</si>
  <si>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</si>
  <si>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</si>
  <si>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</si>
  <si>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</si>
  <si>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</si>
  <si>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</si>
  <si>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</si>
  <si>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</si>
  <si>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</si>
  <si>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</si>
  <si>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</si>
  <si>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</si>
  <si>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</si>
  <si>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</si>
  <si>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</si>
  <si>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</si>
  <si>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</si>
  <si>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</si>
  <si>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</si>
  <si>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</si>
  <si>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</si>
  <si>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</si>
  <si>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</si>
  <si>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</si>
  <si>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</si>
  <si>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</si>
  <si>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</si>
  <si>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</si>
  <si>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</si>
  <si>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</si>
  <si>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</si>
  <si>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</si>
  <si>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</si>
  <si>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</si>
  <si>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</si>
  <si>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</si>
  <si>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</si>
  <si>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</si>
  <si>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</si>
  <si>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</si>
  <si>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</si>
  <si>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</si>
  <si>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</si>
  <si>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</si>
  <si>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</si>
  <si>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</si>
  <si>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</si>
  <si>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</si>
  <si>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</si>
  <si>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</si>
  <si>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</si>
  <si>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</si>
  <si>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</si>
  <si>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</si>
  <si>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</si>
  <si>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</si>
  <si>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</si>
  <si>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</si>
  <si>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</si>
  <si>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</si>
  <si>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</si>
  <si>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</si>
  <si>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</si>
  <si>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</si>
  <si>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</si>
  <si>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</si>
  <si>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</si>
  <si>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</si>
  <si>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</si>
  <si>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</si>
  <si>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</si>
  <si>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</si>
  <si>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</si>
  <si>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</si>
  <si>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</si>
  <si>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</si>
  <si>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</si>
  <si>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</si>
  <si>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</si>
  <si>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</si>
  <si>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</si>
  <si>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</si>
  <si>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</si>
  <si>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</si>
  <si>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</si>
  <si>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</si>
  <si>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</si>
  <si>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</si>
  <si>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</si>
  <si>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</si>
  <si>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</si>
  <si>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</si>
  <si>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</si>
  <si>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</si>
  <si>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</si>
  <si>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</si>
  <si>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</si>
  <si>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</si>
  <si>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</si>
  <si>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</si>
  <si>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</si>
  <si>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</si>
  <si>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</si>
  <si>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</si>
  <si>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</si>
  <si>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</si>
  <si>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</si>
  <si>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</si>
  <si>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</si>
  <si>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</si>
  <si>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</si>
  <si>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</si>
  <si>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</si>
  <si>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</si>
  <si>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</si>
  <si>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</si>
  <si>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</si>
  <si>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</si>
  <si>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</si>
  <si>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</si>
  <si>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</si>
  <si>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</si>
  <si>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</si>
  <si>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</si>
  <si>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</si>
  <si>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</si>
  <si>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</si>
  <si>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</si>
  <si>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</si>
  <si>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</si>
  <si>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</si>
  <si>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</si>
  <si>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</si>
  <si>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</si>
  <si>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</si>
  <si>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</si>
  <si>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</si>
  <si>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</si>
  <si>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</si>
  <si>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</si>
  <si>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</si>
  <si>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</si>
  <si>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</si>
  <si>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</si>
  <si>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</si>
  <si>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</si>
  <si>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</si>
  <si>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</si>
  <si>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</si>
  <si>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</si>
  <si>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</si>
  <si>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</si>
  <si>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</si>
  <si>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</si>
  <si>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</si>
  <si>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</si>
  <si>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</si>
  <si>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</si>
  <si>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</si>
  <si>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</si>
  <si>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</si>
  <si>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</si>
  <si>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</si>
  <si>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</si>
  <si>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</si>
  <si>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</si>
  <si>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</si>
  <si>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</si>
  <si>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</si>
  <si>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</si>
  <si>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</si>
  <si>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</si>
  <si>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</si>
  <si>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</si>
  <si>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</si>
  <si>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</si>
  <si>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</si>
  <si>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</si>
  <si>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</si>
  <si>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</si>
  <si>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</si>
  <si>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</si>
  <si>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</si>
  <si>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</si>
  <si>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</si>
  <si>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</si>
  <si>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</si>
  <si>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</si>
  <si>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</si>
  <si>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</si>
  <si>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</si>
  <si>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</si>
  <si>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</si>
  <si>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</si>
  <si>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</si>
  <si>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</si>
  <si>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</si>
  <si>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</si>
  <si>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</si>
  <si>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</si>
  <si>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</si>
  <si>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</si>
  <si>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</si>
  <si>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</si>
  <si>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</si>
  <si>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</si>
  <si>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</si>
  <si>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</si>
  <si>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</si>
  <si>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</si>
  <si>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</si>
  <si>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</si>
  <si>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</si>
  <si>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</si>
  <si>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</si>
  <si>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</si>
  <si>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</si>
  <si>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</si>
  <si>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</si>
  <si>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</si>
  <si>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</si>
  <si>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</si>
  <si>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</si>
  <si>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</si>
  <si>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</si>
  <si>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</si>
  <si>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</si>
  <si>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</si>
  <si>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</si>
  <si>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</si>
  <si>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</si>
  <si>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</si>
  <si>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</si>
  <si>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</si>
  <si>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</si>
  <si>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</si>
  <si>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</si>
  <si>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</si>
  <si>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</si>
  <si>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</si>
  <si>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</si>
  <si>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</si>
  <si>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</si>
  <si>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</si>
  <si>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</si>
  <si>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</si>
  <si>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</si>
  <si>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</si>
  <si>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</si>
  <si>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</si>
  <si>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</si>
  <si>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</si>
  <si>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</si>
  <si>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</si>
  <si>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</si>
  <si>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</si>
  <si>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</si>
  <si>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</si>
  <si>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</si>
  <si>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</si>
  <si>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</si>
  <si>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</si>
  <si>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</si>
  <si>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</si>
  <si>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</si>
  <si>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</si>
  <si>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</si>
  <si>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</si>
  <si>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</si>
  <si>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</si>
  <si>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</si>
  <si>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</si>
  <si>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</si>
  <si>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</si>
  <si>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</si>
  <si>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</si>
  <si>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</si>
  <si>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</si>
  <si>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</si>
  <si>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</si>
  <si>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</si>
  <si>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</si>
  <si>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</si>
  <si>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</si>
  <si>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</si>
  <si>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</si>
  <si>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</si>
  <si>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</si>
  <si>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</si>
  <si>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</si>
  <si>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</si>
  <si>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</si>
  <si>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</si>
  <si>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</si>
  <si>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</si>
  <si>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</si>
  <si>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</si>
  <si>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</si>
  <si>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</si>
  <si>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</si>
  <si>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</si>
  <si>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</si>
  <si>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</si>
  <si>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</si>
  <si>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</si>
  <si>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</si>
  <si>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</si>
  <si>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</si>
  <si>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</si>
  <si>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</si>
  <si>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</si>
  <si>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</si>
  <si>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</si>
  <si>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</si>
  <si>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</si>
  <si>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</si>
  <si>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</si>
  <si>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</si>
  <si>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</si>
  <si>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</si>
  <si>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</si>
  <si>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</si>
  <si>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</si>
  <si>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</si>
  <si>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</si>
  <si>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</si>
  <si>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</si>
  <si>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</si>
  <si>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</si>
  <si>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</si>
  <si>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</si>
  <si>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</si>
  <si>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</si>
  <si>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</si>
  <si>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</si>
  <si>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</si>
  <si>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</si>
  <si>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</si>
  <si>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</si>
  <si>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</si>
  <si>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</si>
  <si>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</si>
  <si>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</si>
  <si>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</si>
  <si>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</si>
  <si>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</si>
  <si>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</si>
  <si>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</si>
  <si>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</si>
  <si>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</si>
  <si>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</si>
  <si>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</si>
  <si>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</si>
  <si>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</si>
  <si>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</si>
  <si>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</si>
  <si>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</si>
  <si>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</si>
  <si>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</si>
  <si>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</si>
  <si>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</si>
  <si>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</si>
  <si>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</si>
  <si>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</si>
  <si>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</si>
  <si>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</si>
  <si>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</si>
  <si>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</si>
  <si>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</si>
  <si>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</si>
  <si>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</si>
  <si>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</si>
  <si>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</si>
  <si>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</si>
  <si>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</si>
  <si>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</si>
  <si>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</si>
  <si>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</si>
  <si>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</si>
  <si>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</si>
  <si>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</si>
  <si>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</si>
  <si>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</si>
  <si>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</si>
  <si>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</si>
  <si>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</si>
  <si>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</si>
  <si>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</si>
  <si>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</si>
  <si>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</si>
  <si>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</si>
  <si>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</si>
  <si>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</si>
  <si>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</si>
  <si>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</si>
  <si>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</si>
  <si>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</si>
  <si>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</si>
  <si>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</si>
  <si>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</si>
  <si>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</si>
  <si>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</si>
  <si>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</si>
  <si>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</si>
  <si>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</si>
  <si>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</si>
  <si>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</si>
  <si>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</si>
  <si>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</si>
  <si>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</si>
  <si>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</si>
  <si>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</si>
  <si>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</si>
  <si>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</si>
  <si>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</si>
  <si>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</si>
  <si>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</si>
  <si>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</si>
  <si>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</si>
  <si>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</si>
  <si>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</si>
  <si>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</si>
  <si>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</si>
  <si>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</si>
  <si>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</si>
  <si>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</si>
  <si>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</si>
  <si>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</si>
  <si>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</si>
  <si>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</si>
  <si>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</si>
  <si>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</si>
  <si>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</si>
  <si>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</si>
  <si>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</si>
  <si>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</si>
  <si>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</si>
  <si>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</si>
  <si>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</si>
  <si>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</si>
  <si>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</si>
  <si>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</si>
  <si>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</si>
  <si>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</si>
  <si>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</si>
  <si>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</si>
  <si>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</si>
  <si>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</si>
  <si>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</si>
  <si>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</si>
  <si>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</si>
  <si>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</si>
  <si>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</si>
  <si>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</si>
  <si>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</si>
  <si>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</si>
  <si>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</si>
  <si>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</si>
  <si>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</si>
  <si>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</si>
  <si>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</si>
  <si>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</si>
  <si>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</si>
  <si>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</si>
  <si>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</si>
  <si>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</si>
  <si>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</si>
  <si>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</si>
  <si>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</si>
  <si>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</si>
  <si>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</si>
  <si>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</si>
  <si>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</si>
  <si>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</si>
  <si>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</si>
  <si>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</si>
  <si>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</si>
  <si>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</si>
  <si>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</si>
  <si>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</si>
  <si>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</si>
  <si>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</si>
  <si>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</si>
  <si>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</si>
  <si>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</si>
  <si>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</si>
  <si>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</si>
  <si>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</si>
  <si>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</si>
  <si>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</si>
  <si>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</si>
  <si>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</si>
  <si>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</si>
  <si>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</si>
  <si>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</si>
  <si>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</si>
  <si>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</si>
  <si>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</si>
  <si>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</si>
  <si>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</si>
  <si>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</si>
  <si>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</si>
  <si>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</si>
  <si>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</si>
  <si>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</si>
  <si>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</si>
  <si>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</si>
  <si>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</si>
  <si>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</si>
  <si>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</si>
  <si>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</si>
  <si>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</si>
  <si>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</si>
  <si>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</si>
  <si>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</si>
  <si>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</si>
  <si>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</si>
  <si>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</si>
  <si>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</si>
  <si>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</si>
  <si>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</si>
  <si>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</si>
  <si>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</si>
  <si>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</si>
  <si>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</si>
  <si>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</si>
  <si>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</si>
  <si>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</si>
  <si>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</si>
  <si>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</si>
  <si>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</si>
  <si>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</si>
  <si>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</si>
  <si>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</si>
  <si>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</si>
  <si>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</si>
  <si>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</si>
  <si>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</si>
  <si>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</si>
  <si>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</si>
  <si>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</si>
  <si>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</si>
  <si>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</si>
  <si>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</si>
  <si>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</si>
  <si>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</si>
  <si>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</si>
  <si>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</si>
  <si>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</si>
  <si>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</si>
  <si>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</si>
  <si>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</si>
  <si>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</si>
  <si>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</si>
  <si>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</si>
  <si>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</si>
  <si>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</si>
  <si>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</si>
  <si>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</si>
  <si>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</si>
  <si>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</si>
  <si>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</si>
  <si>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</si>
  <si>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</si>
  <si>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</si>
  <si>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</si>
  <si>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</si>
  <si>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</si>
  <si>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</si>
  <si>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</si>
  <si>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</si>
  <si>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</si>
  <si>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</si>
  <si>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</si>
  <si>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</si>
  <si>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</si>
  <si>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</si>
  <si>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</si>
  <si>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</si>
  <si>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</si>
  <si>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</si>
  <si>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</si>
  <si>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</si>
  <si>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</si>
  <si>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</si>
  <si>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</si>
  <si>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</si>
  <si>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</si>
  <si>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</si>
  <si>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</si>
  <si>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</si>
  <si>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</si>
  <si>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</si>
  <si>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</si>
  <si>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</si>
  <si>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</si>
  <si>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</si>
  <si>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</si>
  <si>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</si>
  <si>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</si>
  <si>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</si>
  <si>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</si>
  <si>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</si>
  <si>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</si>
  <si>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</si>
  <si>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</si>
  <si>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</si>
  <si>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</si>
  <si>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</si>
  <si>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</si>
  <si>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</si>
  <si>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</si>
  <si>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</si>
  <si>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</si>
  <si>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</si>
  <si>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</si>
  <si>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</si>
  <si>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</si>
  <si>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</si>
  <si>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</si>
  <si>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</si>
  <si>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</si>
  <si>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</si>
  <si>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</si>
  <si>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</si>
  <si>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</si>
  <si>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</si>
  <si>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</si>
  <si>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</si>
  <si>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</si>
  <si>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</si>
  <si>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</si>
  <si>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</si>
  <si>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</si>
  <si>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</si>
  <si>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</si>
  <si>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</si>
  <si>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</si>
  <si>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</si>
  <si>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</si>
  <si>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</si>
  <si>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</si>
  <si>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</si>
  <si>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</si>
  <si>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</si>
  <si>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</si>
  <si>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</si>
  <si>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</si>
  <si>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</si>
  <si>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</si>
  <si>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</si>
  <si>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</si>
  <si>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</si>
  <si>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</si>
  <si>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</si>
  <si>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</si>
  <si>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</si>
  <si>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</si>
  <si>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</si>
  <si>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</si>
  <si>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</si>
  <si>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</si>
  <si>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</si>
  <si>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</si>
  <si>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</si>
  <si>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</si>
  <si>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</si>
  <si>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</si>
  <si>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</si>
  <si>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</si>
  <si>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</si>
  <si>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</si>
  <si>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</si>
  <si>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</si>
  <si>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</si>
  <si>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</si>
  <si>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</si>
  <si>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</si>
  <si>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</si>
  <si>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</si>
  <si>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</si>
  <si>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</si>
  <si>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</si>
  <si>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</si>
  <si>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</si>
  <si>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</si>
  <si>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</si>
  <si>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</si>
  <si>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</si>
  <si>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</si>
  <si>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</si>
  <si>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</si>
  <si>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</si>
  <si>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</si>
  <si>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</si>
  <si>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</si>
  <si>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</si>
  <si>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</si>
  <si>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</si>
  <si>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</si>
  <si>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</si>
  <si>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</si>
  <si>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</si>
  <si>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</si>
  <si>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</si>
  <si>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</si>
  <si>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</si>
  <si>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</si>
  <si>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</si>
  <si>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</si>
  <si>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</si>
  <si>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</si>
  <si>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</si>
  <si>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</si>
  <si>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</si>
  <si>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</si>
  <si>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</si>
  <si>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</si>
  <si>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</si>
  <si>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</si>
  <si>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</si>
  <si>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</si>
  <si>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</si>
  <si>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</si>
  <si>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</si>
  <si>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</si>
  <si>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</si>
  <si>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</si>
  <si>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</si>
  <si>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</si>
  <si>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</si>
  <si>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</si>
  <si>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</si>
  <si>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</si>
  <si>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</si>
  <si>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</si>
  <si>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</si>
  <si>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</si>
  <si>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</si>
  <si>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</si>
  <si>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</si>
  <si>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</si>
  <si>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</si>
  <si>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</si>
  <si>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</si>
  <si>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</si>
  <si>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</si>
  <si>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</si>
  <si>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</si>
  <si>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</si>
  <si>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</si>
  <si>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</si>
  <si>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</si>
  <si>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</si>
  <si>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</si>
  <si>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</si>
  <si>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</si>
  <si>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</si>
  <si>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</si>
  <si>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</si>
  <si>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</si>
  <si>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</si>
  <si>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</si>
  <si>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</si>
  <si>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</si>
  <si>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</si>
  <si>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</si>
  <si>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</si>
  <si>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</si>
  <si>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</si>
  <si>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</si>
  <si>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</si>
  <si>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</si>
  <si>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</si>
  <si>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</si>
  <si>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</si>
  <si>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</si>
  <si>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</si>
  <si>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</si>
  <si>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</si>
  <si>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</si>
  <si>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</si>
  <si>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</si>
  <si>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</si>
  <si>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</si>
  <si>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</si>
  <si>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</si>
  <si>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</si>
  <si>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</si>
  <si>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</si>
  <si>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</si>
  <si>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</si>
  <si>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</si>
  <si>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</si>
  <si>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</si>
  <si>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</si>
  <si>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</si>
  <si>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</si>
  <si>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</si>
  <si>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</si>
  <si>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</si>
  <si>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</si>
  <si>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</si>
  <si>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</si>
  <si>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</si>
  <si>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</si>
  <si>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</si>
  <si>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</si>
  <si>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</si>
  <si>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</si>
  <si>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</si>
  <si>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</si>
  <si>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</si>
  <si>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</si>
  <si>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</si>
  <si>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</si>
  <si>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</si>
  <si>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</si>
  <si>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</si>
  <si>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</si>
  <si>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</si>
  <si>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</si>
  <si>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</si>
  <si>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</si>
  <si>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</si>
  <si>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</si>
  <si>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</si>
  <si>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</si>
  <si>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</si>
  <si>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</si>
  <si>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</si>
  <si>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</si>
  <si>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</si>
  <si>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</si>
  <si>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</si>
  <si>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</si>
  <si>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</si>
  <si>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</si>
  <si>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</si>
  <si>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</si>
  <si>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</si>
  <si>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</si>
  <si>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</si>
  <si>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</si>
  <si>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</si>
  <si>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</si>
  <si>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</si>
  <si>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</si>
  <si>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</si>
  <si>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</si>
  <si>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</si>
  <si>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</si>
  <si>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</si>
  <si>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</si>
  <si>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</si>
  <si>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</si>
  <si>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</si>
  <si>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</si>
  <si>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</si>
  <si>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</si>
  <si>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</si>
  <si>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</si>
  <si>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</si>
  <si>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</si>
  <si>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</si>
  <si>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</si>
  <si>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</si>
  <si>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</si>
  <si>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</si>
  <si>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</si>
  <si>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</si>
  <si>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</si>
  <si>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</si>
  <si>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</si>
  <si>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</si>
  <si>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</si>
  <si>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</si>
  <si>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</si>
  <si>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</si>
  <si>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</si>
  <si>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</si>
  <si>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</si>
  <si>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</si>
  <si>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</si>
  <si>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</si>
  <si>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</si>
  <si>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</si>
  <si>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</si>
  <si>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</si>
  <si>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</si>
  <si>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</si>
  <si>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</si>
  <si>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</si>
  <si>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</si>
  <si>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</si>
  <si>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</si>
  <si>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</si>
  <si>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</si>
  <si>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</si>
  <si>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</si>
  <si>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</si>
  <si>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</si>
  <si>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</si>
  <si>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</si>
  <si>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</si>
  <si>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</si>
  <si>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</si>
  <si>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</si>
  <si>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</si>
  <si>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</si>
  <si>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</si>
  <si>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</si>
  <si>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</si>
  <si>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</si>
  <si>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</si>
  <si>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</si>
  <si>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</si>
  <si>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</si>
  <si>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</si>
  <si>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</si>
  <si>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</si>
  <si>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</si>
  <si>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</si>
  <si>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</si>
  <si>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</si>
  <si>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</si>
  <si>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</si>
  <si>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</si>
  <si>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</si>
  <si>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</si>
  <si>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</si>
  <si>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</si>
  <si>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</si>
  <si>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</si>
  <si>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</si>
  <si>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</si>
  <si>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</si>
  <si>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</si>
  <si>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</si>
  <si>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</si>
  <si>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</si>
  <si>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</si>
  <si>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</si>
  <si>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</si>
  <si>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</si>
  <si>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</si>
  <si>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</si>
  <si>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</si>
  <si>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</si>
  <si>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</si>
  <si>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</si>
  <si>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</si>
  <si>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</si>
  <si>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</si>
  <si>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</si>
  <si>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</si>
  <si>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</si>
  <si>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</si>
  <si>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</si>
  <si>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</si>
  <si>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</si>
  <si>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</si>
  <si>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</si>
  <si>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</si>
  <si>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</si>
  <si>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</si>
  <si>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</si>
  <si>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</si>
  <si>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</si>
  <si>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</si>
  <si>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</si>
  <si>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</si>
  <si>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</si>
  <si>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</si>
  <si>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</si>
  <si>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</si>
  <si>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</si>
  <si>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</si>
  <si>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</si>
  <si>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</si>
  <si>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</si>
  <si>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</si>
  <si>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</si>
  <si>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</si>
  <si>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</si>
  <si>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</si>
  <si>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</si>
  <si>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</si>
  <si>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</si>
  <si>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</si>
  <si>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</si>
  <si>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</si>
  <si>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</si>
  <si>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</si>
  <si>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</si>
  <si>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</si>
  <si>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</si>
  <si>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</si>
  <si>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</si>
  <si>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</si>
  <si>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</si>
  <si>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</si>
  <si>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</si>
  <si>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</si>
  <si>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</si>
  <si>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</si>
  <si>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</si>
  <si>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</si>
  <si>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</si>
  <si>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</si>
  <si>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</si>
  <si>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</si>
  <si>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</si>
  <si>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</si>
  <si>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</si>
  <si>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</si>
  <si>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</si>
  <si>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</si>
  <si>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</si>
  <si>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</si>
  <si>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</si>
  <si>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</si>
  <si>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</si>
  <si>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</si>
  <si>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</si>
  <si>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</si>
  <si>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</si>
  <si>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</si>
  <si>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</si>
  <si>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</si>
  <si>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</si>
  <si>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</si>
  <si>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</si>
  <si>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</si>
  <si>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</si>
  <si>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</si>
  <si>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</si>
  <si>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</si>
  <si>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</si>
  <si>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</si>
  <si>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</si>
  <si>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</si>
  <si>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</si>
  <si>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</si>
  <si>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</si>
  <si>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</si>
  <si>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</si>
  <si>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</si>
  <si>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</si>
  <si>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</si>
  <si>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</si>
  <si>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</si>
  <si>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</si>
  <si>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</si>
  <si>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</si>
  <si>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</si>
  <si>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</si>
  <si>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</si>
  <si>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</si>
  <si>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</si>
  <si>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</si>
  <si>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</si>
  <si>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</si>
  <si>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</si>
  <si>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</si>
  <si>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</si>
  <si>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</si>
  <si>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</si>
  <si>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</si>
  <si>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</si>
  <si>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</si>
  <si>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</si>
  <si>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</si>
  <si>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</si>
  <si>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</si>
  <si>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</si>
  <si>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</si>
  <si>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</si>
  <si>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</si>
  <si>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</si>
  <si>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</si>
  <si>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</si>
  <si>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</si>
  <si>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</si>
  <si>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</si>
  <si>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</si>
  <si>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</si>
  <si>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</si>
  <si>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</si>
  <si>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</si>
  <si>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</si>
  <si>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</si>
  <si>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</si>
  <si>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</si>
  <si>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</si>
  <si>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</si>
  <si>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</si>
  <si>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</si>
  <si>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</si>
  <si>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</si>
  <si>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</si>
  <si>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</si>
  <si>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</si>
  <si>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</si>
  <si>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</si>
  <si>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</si>
  <si>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</si>
  <si>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</si>
  <si>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</si>
  <si>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</si>
  <si>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</si>
  <si>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</si>
  <si>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</si>
  <si>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</si>
  <si>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</si>
  <si>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</si>
  <si>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</si>
  <si>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</si>
  <si>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</si>
  <si>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</si>
  <si>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</si>
  <si>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</si>
  <si>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</si>
  <si>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</si>
  <si>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</si>
  <si>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</si>
  <si>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</si>
  <si>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</si>
  <si>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</si>
  <si>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</si>
  <si>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</si>
  <si>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</si>
  <si>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</si>
  <si>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</si>
  <si>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</si>
  <si>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</si>
  <si>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</si>
  <si>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</si>
  <si>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</si>
  <si>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</si>
  <si>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</si>
  <si>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</si>
  <si>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</si>
  <si>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</si>
  <si>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</si>
  <si>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</si>
  <si>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</si>
  <si>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</si>
  <si>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</si>
  <si>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</si>
  <si>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</si>
  <si>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</si>
  <si>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</si>
  <si>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</si>
  <si>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</si>
  <si>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</si>
  <si>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</si>
  <si>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</si>
  <si>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</si>
  <si>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</si>
  <si>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</si>
  <si>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</si>
  <si>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</si>
  <si>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</si>
  <si>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</si>
  <si>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</si>
  <si>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</si>
  <si>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</si>
  <si>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</si>
  <si>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</si>
  <si>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</si>
  <si>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</si>
  <si>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</si>
  <si>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</si>
  <si>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</si>
  <si>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</si>
  <si>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</si>
  <si>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</si>
  <si>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</si>
  <si>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</si>
  <si>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</si>
  <si>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</si>
  <si>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</si>
  <si>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</si>
  <si>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</si>
  <si>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</si>
  <si>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</si>
  <si>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</si>
  <si>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</si>
  <si>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</si>
  <si>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</si>
  <si>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</si>
  <si>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</si>
  <si>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</si>
  <si>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</si>
  <si>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</si>
  <si>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</si>
  <si>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</si>
  <si>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</si>
  <si>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</si>
  <si>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</si>
  <si>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</si>
  <si>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</si>
  <si>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</si>
  <si>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</si>
  <si>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</si>
  <si>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</si>
  <si>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</si>
  <si>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</si>
  <si>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</si>
  <si>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</si>
  <si>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</si>
  <si>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</si>
  <si>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</si>
  <si>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</si>
  <si>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</si>
  <si>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</si>
  <si>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</si>
  <si>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</si>
  <si>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</si>
  <si>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</si>
  <si>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</si>
  <si>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</si>
  <si>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</si>
  <si>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</si>
  <si>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</si>
  <si>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</si>
  <si>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</si>
  <si>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</si>
  <si>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</si>
  <si>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</si>
  <si>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</si>
  <si>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</si>
  <si>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</si>
  <si>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</si>
  <si>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</si>
  <si>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</si>
  <si>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</si>
  <si>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</si>
  <si>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</si>
  <si>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</si>
  <si>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</si>
  <si>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</si>
  <si>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</si>
  <si>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</si>
  <si>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</si>
  <si>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</si>
  <si>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</si>
  <si>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</si>
  <si>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</si>
  <si>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</si>
  <si>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</si>
  <si>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</si>
  <si>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</si>
  <si>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</si>
  <si>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</si>
  <si>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</si>
  <si>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</si>
  <si>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</si>
  <si>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</si>
  <si>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</si>
  <si>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</si>
  <si>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</si>
  <si>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</si>
  <si>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</si>
  <si>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</si>
  <si>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</si>
  <si>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</si>
  <si>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</si>
  <si>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</si>
  <si>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</si>
  <si>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</si>
  <si>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</si>
  <si>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</si>
  <si>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</si>
  <si>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</si>
  <si>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</si>
  <si>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</si>
  <si>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</si>
  <si>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</si>
  <si>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</si>
  <si>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</si>
  <si>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</si>
  <si>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</si>
  <si>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</si>
  <si>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</si>
  <si>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</si>
  <si>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</si>
  <si>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</si>
  <si>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</si>
  <si>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</si>
  <si>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</si>
  <si>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</si>
  <si>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</si>
  <si>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</si>
  <si>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</si>
  <si>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</si>
  <si>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</si>
  <si>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</si>
  <si>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</si>
  <si>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</si>
  <si>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</si>
  <si>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</si>
  <si>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</si>
  <si>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</si>
  <si>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</si>
  <si>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</si>
  <si>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</si>
  <si>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</si>
  <si>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</si>
  <si>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</si>
  <si>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</si>
  <si>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</si>
  <si>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</si>
  <si>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</si>
  <si>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</si>
  <si>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</si>
  <si>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</si>
  <si>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</si>
  <si>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</si>
  <si>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</si>
  <si>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</si>
  <si>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</si>
  <si>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</si>
  <si>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</si>
  <si>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</si>
  <si>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</si>
  <si>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</si>
  <si>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</si>
  <si>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</si>
  <si>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</si>
  <si>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</si>
  <si>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</si>
  <si>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</si>
  <si>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</si>
  <si>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</si>
  <si>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</si>
  <si>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</si>
  <si>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</si>
  <si>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</si>
  <si>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</si>
  <si>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</si>
  <si>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</si>
  <si>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</si>
  <si>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</si>
  <si>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</si>
  <si>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</si>
  <si>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</si>
  <si>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</si>
  <si>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</si>
  <si>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</si>
  <si>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</si>
  <si>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</si>
  <si>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</si>
  <si>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</si>
  <si>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</si>
  <si>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</si>
  <si>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</si>
  <si>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</si>
  <si>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</si>
  <si>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</si>
  <si>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</si>
  <si>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</si>
  <si>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</si>
  <si>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</si>
  <si>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</si>
  <si>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</si>
  <si>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</si>
  <si>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</si>
  <si>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</si>
  <si>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</si>
  <si>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</si>
  <si>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</si>
  <si>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</si>
  <si>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</si>
  <si>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</si>
  <si>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</si>
  <si>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</si>
  <si>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</si>
  <si>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</si>
  <si>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</si>
  <si>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</si>
  <si>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</si>
  <si>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</si>
  <si>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</si>
  <si>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</si>
  <si>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</si>
  <si>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</si>
  <si>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</si>
  <si>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</si>
  <si>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</si>
  <si>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</si>
  <si>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</si>
  <si>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</si>
  <si>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</si>
  <si>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</si>
  <si>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</si>
  <si>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</si>
  <si>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</si>
  <si>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</si>
  <si>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</si>
  <si>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</si>
  <si>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</si>
  <si>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</si>
  <si>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</si>
  <si>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</si>
  <si>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</si>
  <si>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</si>
  <si>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</si>
  <si>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</si>
  <si>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</si>
  <si>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</si>
  <si>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</si>
  <si>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</si>
  <si>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</si>
  <si>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</si>
  <si>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</si>
  <si>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</si>
  <si>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</si>
  <si>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</si>
  <si>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</si>
  <si>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</si>
  <si>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</si>
  <si>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</si>
  <si>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</si>
  <si>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</si>
  <si>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</si>
  <si>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</si>
  <si>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</si>
  <si>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</si>
  <si>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</si>
  <si>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</si>
  <si>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</si>
  <si>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</si>
  <si>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</si>
  <si>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</si>
  <si>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</si>
  <si>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</si>
  <si>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</si>
  <si>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</si>
  <si>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</si>
  <si>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</si>
  <si>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</si>
  <si>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</si>
  <si>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</si>
  <si>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</si>
  <si>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</si>
  <si>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</si>
  <si>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</si>
  <si>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</si>
  <si>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</si>
  <si>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</si>
  <si>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</si>
  <si>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</si>
  <si>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</si>
  <si>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</si>
  <si>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</si>
  <si>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</si>
  <si>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</si>
  <si>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</si>
  <si>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</si>
  <si>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</si>
  <si>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</si>
  <si>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</si>
  <si>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</si>
  <si>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</si>
  <si>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</si>
  <si>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</si>
  <si>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</si>
  <si>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</si>
  <si>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</si>
  <si>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</si>
  <si>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</si>
  <si>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</si>
  <si>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</si>
  <si>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</si>
  <si>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</si>
  <si>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</si>
  <si>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</si>
  <si>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</si>
  <si>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</si>
  <si>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</si>
  <si>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</si>
  <si>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</si>
  <si>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</si>
  <si>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</si>
  <si>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</si>
  <si>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</si>
  <si>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</si>
  <si>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</si>
  <si>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</si>
  <si>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</si>
  <si>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</si>
  <si>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</si>
  <si>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</si>
  <si>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</si>
  <si>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</si>
  <si>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</si>
  <si>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</si>
  <si>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</si>
  <si>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</si>
  <si>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</si>
  <si>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</si>
  <si>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</si>
  <si>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</si>
  <si>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</si>
  <si>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</si>
  <si>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</si>
  <si>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</si>
  <si>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</si>
  <si>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</si>
  <si>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</si>
  <si>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</si>
  <si>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</si>
  <si>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</si>
  <si>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</si>
  <si>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</si>
  <si>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</si>
  <si>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</si>
  <si>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</si>
  <si>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</si>
  <si>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</si>
  <si>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</si>
  <si>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</si>
  <si>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</si>
  <si>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</si>
  <si>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</si>
  <si>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</si>
  <si>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</si>
  <si>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</si>
  <si>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</si>
  <si>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</si>
  <si>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</si>
  <si>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</si>
  <si>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</si>
  <si>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</si>
  <si>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</si>
  <si>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</si>
  <si>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</si>
  <si>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</si>
  <si>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</si>
  <si>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</si>
  <si>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</si>
  <si>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</si>
  <si>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</si>
  <si>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</si>
  <si>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</si>
  <si>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</si>
  <si>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</si>
  <si>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</si>
  <si>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</si>
  <si>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</si>
  <si>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</si>
  <si>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</si>
  <si>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</si>
  <si>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</si>
  <si>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</si>
  <si>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</si>
  <si>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</si>
  <si>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</si>
  <si>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</si>
  <si>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</si>
  <si>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</si>
  <si>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</si>
  <si>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</si>
  <si>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</si>
  <si>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</si>
  <si>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</si>
  <si>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</si>
  <si>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</si>
  <si>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</si>
  <si>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</si>
  <si>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</si>
  <si>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</si>
  <si>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</si>
  <si>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</si>
  <si>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</si>
  <si>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</si>
  <si>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</si>
  <si>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</si>
  <si>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</si>
  <si>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</si>
  <si>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</si>
  <si>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</si>
  <si>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</si>
  <si>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</si>
  <si>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</si>
  <si>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</si>
  <si>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</si>
  <si>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</si>
  <si>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</si>
  <si>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</si>
  <si>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</si>
  <si>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</si>
  <si>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</si>
  <si>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</si>
  <si>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</si>
  <si>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</si>
  <si>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</si>
  <si>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</si>
  <si>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</si>
  <si>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</si>
  <si>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</si>
  <si>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</si>
  <si>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</si>
  <si>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</si>
  <si>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</si>
  <si>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</si>
  <si>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</si>
  <si>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</si>
  <si>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</si>
  <si>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</si>
  <si>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</si>
  <si>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</si>
  <si>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</si>
  <si>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</si>
  <si>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</si>
  <si>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</si>
  <si>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</si>
  <si>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</si>
  <si>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</si>
  <si>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</si>
  <si>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</si>
  <si>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</si>
  <si>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</si>
  <si>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</si>
  <si>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</si>
  <si>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</si>
  <si>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</si>
  <si>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</si>
  <si>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</si>
  <si>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</si>
  <si>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</si>
  <si>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</si>
  <si>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</si>
  <si>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</si>
  <si>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</si>
  <si>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</si>
  <si>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</si>
  <si>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</si>
  <si>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</si>
  <si>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</si>
  <si>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</si>
  <si>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</si>
  <si>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</si>
  <si>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</si>
  <si>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</si>
  <si>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</si>
  <si>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</si>
  <si>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</si>
  <si>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</si>
  <si>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</si>
  <si>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</si>
  <si>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</si>
  <si>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</si>
  <si>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</si>
  <si>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</si>
  <si>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</si>
  <si>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</si>
  <si>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</si>
  <si>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</si>
  <si>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</si>
  <si>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</si>
  <si>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</si>
  <si>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</si>
  <si>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</si>
  <si>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</si>
  <si>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</si>
  <si>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</si>
  <si>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</si>
  <si>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</si>
  <si>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</si>
  <si>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</si>
  <si>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</si>
  <si>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</si>
  <si>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</si>
  <si>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</si>
  <si>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</si>
  <si>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</si>
  <si>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</si>
  <si>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</si>
  <si>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</si>
  <si>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</si>
  <si>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</si>
  <si>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</si>
  <si>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</si>
  <si>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</si>
  <si>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</si>
  <si>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</si>
  <si>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</si>
  <si>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</si>
  <si>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</si>
  <si>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</si>
  <si>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</si>
  <si>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</si>
  <si>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</si>
  <si>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</si>
  <si>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</si>
  <si>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</si>
  <si>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</si>
  <si>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</si>
  <si>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</si>
  <si>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</si>
  <si>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</si>
  <si>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</si>
  <si>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</si>
  <si>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</si>
  <si>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</si>
  <si>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</si>
  <si>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</si>
  <si>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</si>
  <si>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</si>
  <si>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</si>
  <si>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</si>
  <si>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</si>
  <si>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</si>
  <si>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</si>
  <si>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</si>
  <si>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</si>
  <si>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</si>
  <si>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</si>
  <si>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</si>
  <si>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</si>
  <si>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</si>
  <si>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</si>
  <si>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</si>
  <si>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</si>
  <si>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</si>
  <si>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</si>
  <si>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</si>
  <si>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</si>
  <si>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</si>
  <si>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</si>
  <si>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</si>
  <si>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</si>
  <si>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</si>
  <si>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</si>
  <si>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</si>
  <si>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</si>
  <si>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</si>
  <si>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</si>
  <si>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</si>
  <si>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</si>
  <si>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</si>
  <si>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</si>
  <si>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</si>
  <si>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</si>
  <si>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</si>
  <si>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</si>
  <si>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</si>
  <si>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</si>
  <si>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</si>
  <si>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</si>
  <si>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</si>
  <si>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</si>
  <si>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</si>
  <si>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</si>
  <si>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</si>
  <si>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</si>
  <si>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</si>
  <si>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</si>
  <si>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</si>
  <si>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</si>
  <si>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</si>
  <si>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</si>
  <si>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</si>
  <si>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</si>
  <si>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</si>
  <si>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</si>
  <si>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</si>
  <si>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</si>
  <si>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</si>
  <si>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</si>
  <si>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</si>
  <si>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</si>
  <si>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</si>
  <si>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</si>
  <si>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</si>
  <si>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</si>
  <si>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</si>
  <si>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</si>
  <si>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</si>
  <si>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</si>
  <si>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</si>
  <si>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</si>
  <si>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</si>
  <si>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</si>
  <si>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</si>
  <si>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</si>
  <si>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</si>
  <si>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</si>
  <si>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</si>
  <si>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</si>
  <si>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</si>
  <si>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</si>
  <si>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</si>
  <si>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</si>
  <si>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</si>
  <si>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</si>
  <si>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</si>
  <si>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</si>
  <si>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</si>
  <si>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</si>
  <si>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</si>
  <si>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</si>
  <si>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</si>
  <si>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</si>
  <si>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</si>
  <si>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</si>
  <si>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</si>
  <si>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</si>
  <si>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</si>
  <si>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</si>
  <si>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</si>
  <si>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</si>
  <si>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</si>
  <si>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</si>
  <si>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</si>
  <si>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</si>
  <si>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</si>
  <si>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</si>
  <si>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</si>
  <si>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</si>
  <si>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</si>
  <si>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</si>
  <si>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</si>
  <si>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</si>
  <si>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</si>
  <si>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</si>
  <si>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</si>
  <si>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</si>
  <si>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</si>
  <si>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</si>
  <si>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</si>
  <si>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</si>
  <si>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</si>
  <si>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</si>
  <si>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</si>
  <si>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</si>
  <si>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</si>
  <si>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</si>
  <si>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</si>
  <si>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</si>
  <si>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</si>
  <si>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</si>
  <si>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</si>
  <si>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</si>
  <si>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</si>
  <si>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</si>
  <si>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</si>
  <si>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</si>
  <si>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</si>
  <si>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</si>
  <si>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</si>
  <si>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</si>
  <si>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</si>
  <si>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</si>
  <si>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</si>
  <si>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</si>
  <si>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</si>
  <si>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</si>
  <si>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</si>
  <si>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</si>
  <si>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</si>
  <si>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</si>
  <si>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</si>
  <si>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</si>
  <si>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</si>
  <si>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</si>
  <si>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</si>
  <si>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</si>
  <si>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</si>
  <si>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</si>
  <si>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</si>
  <si>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</si>
  <si>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</si>
  <si>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</si>
  <si>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</si>
  <si>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</si>
  <si>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</si>
  <si>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</si>
  <si>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</si>
  <si>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</si>
  <si>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</si>
  <si>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</si>
  <si>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</si>
  <si>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</si>
  <si>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</si>
  <si>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</si>
  <si>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</si>
  <si>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</si>
  <si>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</si>
  <si>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</si>
  <si>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</si>
  <si>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</si>
  <si>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</si>
  <si>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</si>
  <si>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</si>
  <si>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</si>
  <si>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</si>
  <si>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</si>
  <si>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</si>
  <si>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</si>
  <si>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</si>
  <si>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</si>
  <si>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</si>
  <si>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</si>
  <si>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</si>
  <si>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</si>
  <si>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</si>
  <si>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</si>
  <si>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</si>
  <si>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</si>
  <si>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</si>
  <si>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</si>
  <si>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</si>
  <si>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</si>
  <si>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</si>
  <si>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</si>
  <si>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</si>
  <si>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</si>
  <si>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</si>
  <si>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</si>
  <si>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</si>
  <si>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</si>
  <si>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</si>
  <si>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</si>
  <si>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</si>
  <si>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</si>
  <si>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</si>
  <si>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</si>
  <si>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</si>
  <si>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</si>
  <si>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</si>
  <si>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</si>
  <si>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</si>
  <si>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</si>
  <si>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</si>
  <si>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</si>
  <si>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</si>
  <si>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</si>
  <si>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</si>
  <si>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</si>
  <si>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</si>
  <si>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</si>
  <si>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</si>
  <si>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</si>
  <si>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</si>
  <si>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</si>
  <si>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</si>
  <si>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</si>
  <si>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</si>
  <si>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</si>
  <si>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</si>
  <si>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</si>
  <si>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</si>
  <si>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</si>
  <si>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</si>
  <si>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</si>
  <si>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</si>
  <si>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</si>
  <si>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</si>
  <si>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</si>
  <si>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</si>
  <si>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</si>
  <si>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</si>
  <si>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</si>
  <si>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</si>
  <si>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</si>
  <si>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</si>
  <si>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</si>
  <si>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</si>
  <si>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</si>
  <si>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</si>
  <si>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</si>
  <si>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</si>
  <si>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</si>
  <si>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</si>
  <si>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</si>
  <si>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</si>
  <si>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</si>
  <si>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</si>
  <si>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</si>
  <si>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</si>
  <si>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</si>
  <si>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</si>
  <si>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</si>
  <si>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</si>
  <si>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</si>
  <si>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</si>
  <si>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</si>
  <si>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</si>
  <si>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</si>
  <si>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</si>
  <si>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</si>
  <si>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</si>
  <si>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</si>
  <si>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</si>
  <si>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</si>
  <si>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</si>
  <si>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</si>
  <si>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</si>
  <si>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</si>
  <si>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</si>
  <si>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</si>
  <si>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</si>
  <si>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</si>
  <si>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</si>
  <si>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</si>
  <si>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</si>
  <si>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</si>
  <si>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</si>
  <si>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</si>
  <si>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</si>
  <si>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</si>
  <si>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</si>
  <si>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</si>
  <si>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</si>
  <si>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</si>
  <si>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</si>
  <si>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</si>
  <si>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</si>
  <si>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</si>
  <si>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</si>
  <si>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</si>
  <si>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</si>
  <si>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</si>
  <si>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</si>
  <si>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</si>
  <si>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</si>
  <si>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</si>
  <si>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</si>
  <si>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</si>
  <si>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</si>
  <si>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</si>
  <si>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</si>
  <si>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</si>
  <si>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</si>
  <si>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</si>
  <si>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</si>
  <si>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</si>
  <si>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</si>
  <si>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</si>
  <si>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</si>
  <si>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</si>
  <si>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</si>
  <si>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</si>
  <si>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</si>
  <si>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</si>
  <si>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</si>
  <si>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</si>
  <si>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</si>
  <si>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</si>
  <si>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</si>
  <si>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</si>
  <si>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</si>
  <si>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</si>
  <si>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</si>
  <si>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</si>
  <si>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</si>
  <si>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</si>
  <si>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</si>
  <si>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</si>
  <si>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</si>
  <si>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</si>
  <si>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</si>
  <si>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</si>
  <si>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</si>
  <si>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</si>
  <si>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</si>
  <si>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</si>
  <si>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</si>
  <si>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</si>
  <si>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</si>
  <si>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</si>
  <si>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</si>
  <si>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</si>
  <si>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</si>
  <si>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</si>
  <si>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</si>
  <si>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</si>
  <si>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</si>
  <si>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</si>
  <si>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</si>
  <si>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</si>
  <si>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</si>
  <si>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</si>
  <si>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</si>
  <si>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</si>
  <si>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</si>
  <si>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</si>
  <si>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</si>
  <si>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</si>
  <si>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</si>
  <si>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</si>
  <si>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</si>
  <si>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</si>
  <si>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</si>
  <si>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</si>
  <si>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</si>
  <si>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</si>
  <si>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</si>
  <si>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</si>
  <si>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</si>
  <si>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</si>
  <si>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</si>
  <si>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</si>
  <si>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</si>
  <si>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</si>
  <si>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</si>
  <si>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</si>
  <si>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</si>
  <si>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</si>
  <si>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</si>
  <si>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</si>
  <si>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</si>
  <si>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</si>
  <si>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</si>
  <si>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</si>
  <si>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</si>
  <si>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</si>
  <si>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</si>
  <si>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</si>
  <si>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</si>
  <si>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</si>
  <si>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</si>
  <si>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</si>
  <si>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</si>
  <si>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</si>
  <si>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</si>
  <si>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</si>
  <si>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</si>
  <si>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</si>
  <si>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</si>
  <si>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</si>
  <si>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</si>
  <si>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</si>
  <si>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</si>
  <si>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</si>
  <si>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</si>
  <si>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</si>
  <si>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</si>
  <si>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</si>
  <si>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</si>
  <si>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</si>
  <si>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</si>
  <si>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</si>
  <si>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</si>
  <si>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</si>
  <si>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</si>
  <si>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</si>
  <si>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</si>
  <si>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</si>
  <si>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</si>
  <si>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</si>
  <si>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</si>
  <si>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</si>
  <si>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</si>
  <si>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</si>
  <si>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</si>
  <si>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</si>
  <si>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</si>
  <si>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</si>
  <si>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</si>
  <si>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</si>
  <si>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</si>
  <si>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</si>
  <si>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</si>
  <si>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</si>
  <si>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</si>
  <si>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</si>
  <si>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</si>
  <si>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</si>
  <si>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</si>
  <si>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</si>
  <si>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</si>
  <si>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</si>
  <si>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</si>
  <si>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</si>
  <si>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</si>
  <si>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</si>
  <si>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</si>
  <si>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</si>
  <si>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</si>
  <si>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</si>
  <si>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</si>
  <si>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</si>
  <si>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</si>
  <si>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</si>
  <si>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</si>
  <si>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</si>
  <si>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</si>
  <si>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</si>
  <si>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</si>
  <si>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</si>
  <si>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</si>
  <si>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</si>
  <si>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</si>
  <si>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</si>
  <si>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</si>
  <si>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</si>
  <si>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</si>
  <si>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</si>
  <si>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</si>
  <si>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</si>
  <si>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</si>
  <si>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</si>
  <si>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</si>
  <si>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</si>
  <si>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</si>
  <si>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</si>
  <si>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</si>
  <si>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</si>
  <si>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</si>
  <si>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</si>
  <si>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</si>
  <si>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</si>
  <si>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</si>
  <si>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</si>
  <si>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</si>
  <si>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</si>
  <si>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</si>
  <si>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</si>
  <si>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</si>
  <si>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</si>
  <si>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</si>
  <si>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</si>
  <si>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</si>
  <si>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</si>
  <si>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</si>
  <si>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</si>
  <si>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</si>
  <si>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</si>
  <si>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</si>
  <si>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</si>
  <si>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</si>
  <si>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</si>
  <si>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</si>
  <si>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</si>
  <si>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</si>
  <si>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</si>
  <si>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</si>
  <si>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</si>
  <si>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</si>
  <si>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</si>
  <si>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</si>
  <si>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</si>
  <si>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</si>
  <si>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</si>
  <si>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</si>
  <si>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</si>
  <si>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</si>
  <si>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</si>
  <si>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</si>
  <si>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</si>
  <si>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</si>
  <si>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</si>
  <si>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</si>
  <si>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</si>
  <si>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</si>
  <si>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</si>
  <si>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</si>
  <si>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</si>
  <si>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</si>
  <si>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</si>
  <si>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</si>
  <si>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</si>
  <si>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</si>
  <si>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</si>
  <si>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</si>
  <si>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</si>
  <si>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</si>
  <si>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</si>
  <si>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</si>
  <si>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</si>
  <si>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</si>
  <si>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</si>
  <si>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</si>
  <si>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</si>
  <si>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</si>
  <si>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</si>
  <si>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</si>
  <si>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</si>
  <si>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</si>
  <si>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</si>
  <si>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</si>
  <si>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</si>
  <si>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</si>
  <si>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</si>
  <si>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</si>
  <si>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</si>
  <si>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</si>
  <si>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</si>
  <si>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</si>
  <si>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</si>
  <si>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</si>
  <si>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</si>
  <si>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</si>
  <si>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</si>
  <si>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</si>
  <si>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</si>
  <si>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</si>
  <si>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</si>
  <si>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</si>
  <si>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</si>
  <si>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</si>
  <si>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</si>
  <si>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</si>
  <si>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</si>
  <si>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</si>
  <si>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</si>
  <si>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</si>
  <si>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</si>
  <si>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</si>
  <si>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</si>
  <si>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</si>
  <si>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</si>
  <si>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</si>
  <si>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</si>
  <si>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</si>
  <si>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</si>
  <si>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</si>
  <si>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</si>
  <si>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</si>
  <si>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</si>
  <si>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</si>
  <si>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</si>
  <si>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</si>
  <si>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</si>
  <si>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</si>
  <si>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</si>
  <si>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</si>
  <si>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</si>
  <si>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</si>
  <si>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</si>
  <si>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</si>
  <si>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</si>
  <si>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</si>
  <si>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</si>
  <si>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</si>
  <si>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</si>
  <si>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</si>
  <si>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</si>
  <si>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</si>
  <si>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</si>
  <si>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</si>
  <si>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</si>
  <si>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</si>
  <si>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</si>
  <si>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</si>
  <si>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</si>
  <si>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</si>
  <si>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</si>
  <si>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</si>
  <si>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</si>
  <si>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</si>
  <si>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</si>
  <si>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</si>
  <si>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</si>
  <si>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</si>
  <si>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</si>
  <si>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</si>
  <si>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</si>
  <si>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</si>
  <si>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</si>
  <si>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</si>
  <si>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</si>
  <si>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</si>
  <si>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</si>
  <si>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</si>
  <si>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</si>
  <si>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</si>
  <si>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</si>
  <si>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</si>
  <si>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</si>
  <si>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</si>
  <si>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</si>
  <si>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</si>
  <si>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</si>
  <si>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</si>
  <si>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</si>
  <si>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</si>
  <si>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</si>
  <si>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</si>
  <si>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</si>
  <si>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</si>
  <si>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</si>
  <si>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</si>
  <si>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</si>
  <si>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</si>
  <si>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</si>
  <si>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</si>
  <si>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</si>
  <si>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</si>
  <si>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</si>
  <si>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</si>
  <si>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</si>
  <si>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</si>
  <si>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</si>
  <si>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</si>
  <si>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</si>
  <si>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</si>
  <si>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</si>
  <si>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</si>
  <si>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</si>
  <si>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</si>
  <si>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</si>
  <si>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</si>
  <si>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</si>
  <si>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</si>
  <si>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</si>
  <si>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</si>
  <si>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</si>
  <si>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</si>
  <si>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</si>
  <si>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</si>
  <si>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</si>
  <si>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</si>
  <si>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</si>
  <si>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</si>
  <si>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</si>
  <si>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</si>
  <si>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</si>
  <si>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</si>
  <si>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</si>
  <si>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</si>
  <si>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</si>
  <si>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</si>
  <si>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</si>
  <si>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</si>
  <si>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</si>
  <si>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</si>
  <si>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</si>
  <si>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</si>
  <si>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</si>
  <si>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</si>
  <si>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</si>
  <si>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</si>
  <si>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</si>
  <si>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</si>
  <si>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</si>
  <si>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</si>
  <si>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</si>
  <si>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</si>
  <si>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</si>
  <si>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</si>
  <si>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</si>
  <si>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</si>
  <si>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</si>
  <si>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</si>
  <si>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</si>
  <si>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</si>
  <si>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</si>
  <si>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</si>
  <si>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</si>
  <si>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</si>
  <si>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</si>
  <si>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</si>
  <si>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</si>
  <si>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</si>
  <si>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</si>
  <si>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</si>
  <si>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</si>
  <si>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</si>
  <si>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</si>
  <si>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</si>
  <si>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</si>
  <si>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</si>
  <si>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</si>
  <si>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</si>
  <si>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</si>
  <si>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</si>
  <si>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</si>
  <si>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</si>
  <si>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</si>
  <si>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</si>
  <si>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</si>
  <si>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</si>
  <si>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</si>
  <si>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</si>
  <si>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</si>
  <si>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</si>
  <si>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</si>
  <si>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</si>
  <si>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</si>
  <si>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</si>
  <si>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</si>
  <si>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</si>
  <si>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</si>
  <si>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</si>
  <si>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</si>
  <si>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</si>
  <si>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</si>
  <si>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</si>
  <si>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</si>
  <si>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</si>
  <si>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</si>
  <si>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</si>
  <si>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</si>
  <si>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</si>
  <si>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</si>
  <si>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</si>
  <si>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</si>
  <si>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</si>
  <si>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</si>
  <si>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</si>
  <si>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</si>
  <si>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</si>
  <si>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</si>
  <si>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</si>
  <si>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</si>
  <si>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</si>
  <si>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</si>
  <si>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</si>
  <si>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</si>
  <si>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</si>
  <si>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</si>
  <si>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</si>
  <si>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</si>
  <si>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</si>
  <si>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</si>
  <si>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</si>
  <si>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</si>
  <si>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</si>
  <si>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</si>
  <si>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</si>
  <si>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</si>
  <si>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</si>
  <si>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</si>
  <si>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</si>
  <si>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</si>
  <si>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</si>
  <si>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</si>
  <si>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</si>
  <si>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</si>
  <si>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</si>
  <si>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</si>
  <si>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</si>
  <si>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</si>
  <si>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</si>
  <si>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</si>
  <si>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</si>
  <si>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</si>
  <si>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</si>
  <si>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</si>
  <si>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</si>
  <si>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</si>
  <si>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</si>
  <si>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</si>
  <si>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</si>
  <si>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</si>
  <si>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</si>
  <si>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</si>
  <si>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</si>
  <si>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</si>
  <si>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</si>
  <si>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</si>
  <si>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</si>
  <si>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</si>
  <si>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</si>
  <si>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</si>
  <si>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</si>
  <si>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</si>
  <si>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</si>
  <si>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</si>
  <si>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</si>
  <si>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</si>
  <si>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</si>
  <si>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</si>
  <si>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</si>
  <si>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</si>
  <si>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</si>
  <si>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</si>
  <si>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</si>
  <si>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</si>
  <si>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</si>
  <si>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</si>
  <si>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</si>
  <si>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</si>
  <si>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</si>
  <si>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</si>
  <si>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</si>
  <si>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</si>
  <si>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</si>
  <si>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</si>
  <si>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</si>
  <si>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</si>
  <si>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</si>
  <si>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</si>
  <si>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</si>
  <si>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</si>
  <si>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</si>
  <si>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</si>
  <si>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</si>
  <si>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</si>
  <si>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</si>
  <si>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</si>
  <si>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</si>
  <si>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</si>
  <si>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</si>
  <si>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</si>
  <si>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</si>
  <si>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</si>
  <si>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</si>
  <si>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</si>
  <si>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</si>
  <si>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</si>
  <si>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</si>
  <si>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</si>
  <si>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</si>
  <si>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</si>
  <si>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</si>
  <si>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</si>
  <si>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</si>
  <si>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</si>
  <si>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</si>
  <si>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</si>
  <si>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</si>
  <si>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</si>
  <si>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</si>
  <si>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</si>
  <si>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</si>
  <si>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</si>
  <si>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</si>
  <si>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</si>
  <si>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</si>
  <si>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</si>
  <si>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</si>
  <si>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</si>
  <si>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</si>
  <si>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</si>
  <si>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</si>
  <si>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</si>
  <si>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</si>
  <si>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</si>
  <si>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</si>
  <si>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</si>
  <si>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</si>
  <si>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</si>
  <si>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</si>
  <si>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</si>
  <si>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</si>
  <si>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</si>
  <si>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</si>
  <si>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</si>
  <si>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</si>
  <si>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</si>
  <si>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</si>
  <si>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</si>
  <si>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</si>
  <si>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</si>
  <si>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</si>
  <si>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</si>
  <si>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</si>
  <si>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</si>
  <si>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</si>
  <si>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</si>
  <si>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</si>
  <si>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</si>
  <si>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</si>
  <si>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</si>
  <si>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</si>
  <si>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</si>
  <si>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</si>
  <si>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</si>
  <si>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</si>
  <si>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</si>
  <si>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</si>
  <si>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</si>
  <si>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</si>
  <si>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</si>
  <si>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</si>
  <si>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</si>
  <si>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</si>
  <si>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</si>
  <si>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</si>
  <si>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</si>
  <si>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</si>
  <si>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</si>
  <si>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</si>
  <si>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</si>
  <si>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</si>
  <si>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</si>
  <si>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</si>
  <si>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</si>
  <si>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</si>
  <si>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</si>
  <si>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</si>
  <si>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</si>
  <si>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</si>
  <si>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</si>
  <si>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</si>
  <si>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</si>
  <si>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</si>
  <si>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</si>
  <si>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</si>
  <si>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</si>
  <si>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</si>
  <si>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</si>
  <si>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</si>
  <si>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</si>
  <si>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</si>
  <si>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</si>
  <si>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</si>
  <si>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</si>
  <si>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</si>
  <si>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</si>
  <si>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</si>
  <si>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</si>
  <si>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</si>
  <si>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</si>
  <si>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</si>
  <si>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</si>
  <si>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</si>
  <si>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</si>
  <si>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</si>
  <si>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</si>
  <si>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</si>
  <si>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</si>
  <si>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</si>
  <si>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</si>
  <si>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</si>
  <si>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</si>
  <si>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</si>
  <si>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</si>
  <si>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</si>
  <si>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</si>
  <si>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</si>
  <si>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</si>
  <si>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</si>
  <si>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</si>
  <si>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</si>
  <si>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</si>
  <si>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</si>
  <si>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</si>
  <si>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</si>
  <si>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</si>
  <si>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</si>
  <si>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</si>
  <si>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</si>
  <si>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</si>
  <si>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</si>
  <si>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</si>
  <si>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</si>
  <si>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</si>
  <si>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</si>
  <si>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</si>
  <si>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</si>
  <si>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</si>
  <si>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</si>
  <si>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</si>
  <si>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</si>
  <si>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</si>
  <si>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</si>
  <si>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</si>
  <si>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</si>
  <si>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</si>
  <si>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</si>
  <si>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</si>
  <si>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</si>
  <si>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</si>
  <si>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</si>
  <si>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</si>
  <si>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</si>
  <si>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</si>
  <si>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</si>
  <si>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</si>
  <si>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</si>
  <si>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</si>
  <si>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</si>
  <si>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</si>
  <si>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</si>
  <si>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</si>
  <si>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</si>
  <si>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</si>
  <si>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</si>
  <si>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</si>
  <si>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</si>
  <si>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</si>
  <si>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</si>
  <si>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</si>
  <si>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</si>
  <si>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</si>
  <si>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</si>
  <si>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</si>
  <si>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</si>
  <si>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</si>
  <si>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</si>
  <si>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</si>
  <si>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</si>
  <si>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</si>
  <si>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</si>
  <si>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</si>
  <si>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</si>
  <si>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</si>
  <si>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</si>
  <si>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</si>
  <si>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</si>
  <si>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</si>
  <si>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</si>
  <si>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</si>
  <si>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</si>
  <si>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</si>
  <si>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</si>
  <si>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</si>
  <si>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</si>
  <si>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</si>
  <si>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</si>
  <si>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</si>
  <si>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</si>
  <si>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</si>
  <si>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</si>
  <si>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</si>
  <si>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</si>
  <si>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</si>
  <si>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</si>
  <si>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</si>
  <si>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</si>
  <si>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</si>
  <si>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</si>
  <si>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</si>
  <si>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</si>
  <si>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</si>
  <si>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</si>
  <si>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</si>
  <si>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</si>
  <si>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</si>
  <si>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</si>
  <si>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</si>
  <si>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</si>
  <si>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</si>
  <si>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</si>
  <si>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</si>
  <si>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</si>
  <si>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</si>
  <si>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</si>
  <si>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</si>
  <si>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</si>
  <si>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</si>
  <si>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</si>
  <si>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</si>
  <si>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</si>
  <si>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</si>
  <si>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</si>
  <si>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</si>
  <si>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</si>
  <si>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</si>
  <si>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</si>
  <si>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</si>
  <si>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</si>
  <si>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</si>
  <si>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</si>
  <si>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</si>
  <si>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</si>
  <si>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</si>
  <si>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</si>
  <si>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</si>
  <si>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</si>
  <si>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</si>
  <si>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</si>
  <si>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</si>
  <si>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</si>
  <si>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</si>
  <si>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</si>
  <si>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</si>
  <si>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</si>
  <si>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</si>
  <si>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</si>
  <si>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</si>
  <si>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</si>
  <si>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</si>
  <si>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</si>
  <si>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</si>
  <si>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</si>
  <si>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</si>
  <si>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</si>
  <si>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</si>
  <si>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</si>
  <si>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</si>
  <si>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</si>
  <si>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</si>
  <si>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</si>
  <si>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</si>
  <si>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</si>
  <si>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</si>
  <si>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</si>
  <si>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</si>
  <si>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</si>
  <si>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</si>
  <si>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</si>
  <si>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</si>
  <si>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</si>
  <si>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</si>
  <si>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</si>
  <si>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</si>
  <si>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</si>
  <si>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</si>
  <si>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</si>
  <si>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</si>
  <si>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</si>
  <si>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</si>
  <si>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</si>
  <si>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</si>
  <si>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</si>
  <si>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</si>
  <si>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</si>
  <si>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</si>
  <si>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</si>
  <si>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</si>
  <si>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</si>
  <si>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</si>
  <si>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</si>
  <si>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</si>
  <si>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</si>
  <si>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</si>
  <si>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</si>
  <si>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</si>
  <si>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</si>
  <si>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</si>
  <si>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</si>
  <si>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</si>
  <si>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</si>
  <si>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</si>
  <si>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</si>
  <si>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</si>
  <si>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</si>
  <si>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</si>
  <si>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</si>
  <si>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</si>
  <si>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</si>
  <si>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</si>
  <si>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</si>
  <si>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</si>
  <si>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</si>
  <si>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</si>
  <si>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</si>
  <si>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</si>
  <si>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</si>
  <si>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</si>
  <si>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</si>
  <si>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</si>
  <si>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</si>
  <si>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</si>
  <si>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</si>
  <si>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</si>
  <si>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</si>
  <si>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</si>
  <si>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</si>
  <si>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</si>
  <si>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</si>
  <si>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</si>
  <si>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</si>
  <si>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</si>
  <si>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</si>
  <si>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</si>
  <si>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</si>
  <si>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</si>
  <si>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</si>
  <si>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</si>
  <si>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</si>
  <si>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</si>
  <si>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</si>
  <si>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</si>
  <si>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</si>
  <si>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</si>
  <si>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</si>
  <si>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</si>
  <si>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</si>
  <si>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</si>
  <si>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</si>
  <si>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</si>
  <si>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</si>
  <si>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</si>
  <si>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</si>
  <si>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</si>
  <si>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</si>
  <si>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</si>
  <si>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</si>
  <si>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</si>
  <si>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</si>
  <si>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</si>
  <si>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</si>
  <si>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</si>
  <si>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</si>
  <si>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</si>
  <si>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</si>
  <si>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</si>
  <si>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</si>
  <si>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</si>
  <si>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</si>
  <si>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</si>
  <si>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</si>
  <si>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</si>
  <si>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</si>
  <si>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</si>
  <si>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</si>
  <si>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</si>
  <si>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</si>
  <si>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</si>
  <si>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</si>
  <si>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</si>
  <si>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</si>
  <si>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</si>
  <si>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</si>
  <si>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</si>
  <si>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</si>
  <si>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</si>
  <si>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</si>
  <si>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</si>
  <si>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</si>
  <si>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</si>
  <si>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</si>
  <si>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</si>
  <si>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</si>
  <si>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</si>
  <si>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</si>
  <si>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</si>
  <si>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</si>
  <si>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</si>
  <si>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</si>
  <si>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</si>
  <si>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</si>
  <si>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</si>
  <si>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</si>
  <si>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</si>
  <si>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</si>
  <si>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</si>
  <si>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</si>
  <si>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</si>
  <si>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</si>
  <si>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</si>
  <si>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</si>
  <si>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</si>
  <si>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</si>
  <si>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</si>
  <si>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</si>
  <si>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</si>
  <si>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</si>
  <si>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</si>
  <si>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</si>
  <si>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</si>
  <si>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</si>
  <si>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</si>
  <si>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</si>
  <si>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</si>
  <si>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</si>
  <si>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</si>
  <si>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</si>
  <si>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</si>
  <si>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</si>
  <si>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</si>
  <si>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</si>
  <si>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</si>
  <si>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</si>
  <si>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</si>
  <si>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</si>
  <si>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</si>
  <si>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</si>
  <si>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</si>
  <si>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</si>
  <si>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</si>
  <si>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</si>
  <si>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</si>
  <si>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</si>
  <si>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</si>
  <si>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</si>
  <si>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</si>
  <si>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</si>
  <si>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</si>
  <si>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</si>
  <si>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</si>
  <si>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</si>
  <si>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</si>
  <si>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</si>
  <si>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</si>
  <si>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</si>
  <si>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</si>
  <si>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</si>
  <si>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</si>
  <si>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</si>
  <si>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</si>
  <si>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</si>
  <si>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</si>
  <si>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</si>
  <si>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</si>
  <si>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</si>
  <si>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</si>
  <si>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</si>
  <si>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</si>
  <si>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</si>
  <si>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</si>
  <si>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</si>
  <si>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</si>
  <si>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</si>
  <si>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</si>
  <si>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</si>
  <si>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</si>
  <si>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</si>
  <si>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</si>
  <si>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</si>
  <si>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</si>
  <si>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</si>
  <si>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</si>
  <si>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</si>
  <si>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</si>
  <si>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</si>
  <si>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</si>
  <si>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</si>
  <si>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</si>
  <si>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</si>
  <si>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</si>
  <si>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</si>
  <si>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</si>
  <si>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</si>
  <si>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</si>
  <si>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</si>
  <si>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</si>
  <si>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</si>
  <si>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</si>
  <si>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</si>
  <si>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</si>
  <si>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</si>
  <si>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</si>
  <si>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</si>
  <si>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</si>
  <si>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</si>
  <si>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</si>
  <si>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</si>
  <si>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</si>
  <si>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</si>
  <si>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</si>
  <si>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</si>
  <si>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</si>
  <si>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</si>
  <si>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</si>
  <si>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</si>
  <si>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</si>
  <si>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</si>
  <si>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</si>
  <si>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</si>
  <si>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</si>
  <si>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</si>
  <si>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</si>
  <si>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</si>
  <si>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</si>
  <si>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</si>
  <si>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</si>
  <si>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</si>
  <si>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</si>
  <si>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</si>
  <si>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</si>
  <si>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</si>
  <si>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</si>
  <si>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</si>
  <si>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</si>
  <si>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</si>
  <si>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</si>
  <si>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</si>
  <si>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</si>
  <si>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</si>
  <si>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</si>
  <si>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</si>
  <si>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</si>
  <si>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</si>
  <si>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</si>
  <si>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</si>
  <si>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</si>
  <si>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</si>
  <si>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</si>
  <si>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</si>
  <si>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</si>
  <si>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</si>
  <si>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</si>
  <si>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</si>
  <si>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</si>
  <si>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</si>
  <si>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</si>
  <si>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</si>
  <si>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</si>
  <si>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</si>
  <si>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</si>
  <si>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</si>
  <si>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</si>
  <si>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</si>
  <si>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</si>
  <si>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</si>
  <si>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</si>
  <si>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</si>
  <si>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</si>
  <si>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</si>
  <si>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</si>
  <si>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</si>
  <si>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</si>
  <si>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</si>
  <si>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</si>
  <si>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</si>
  <si>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</si>
  <si>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</si>
  <si>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</si>
  <si>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</si>
  <si>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</si>
  <si>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</si>
  <si>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</si>
  <si>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</si>
  <si>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</si>
  <si>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</si>
  <si>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</si>
  <si>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</si>
  <si>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</si>
  <si>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</si>
  <si>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</si>
  <si>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</si>
  <si>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</si>
  <si>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</si>
  <si>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</si>
  <si>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</si>
  <si>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</si>
  <si>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</si>
  <si>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</si>
  <si>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</si>
  <si>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</si>
  <si>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</si>
  <si>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</si>
  <si>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</si>
  <si>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</si>
  <si>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</si>
  <si>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</si>
  <si>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</si>
  <si>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</si>
  <si>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</si>
  <si>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</si>
  <si>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</si>
  <si>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</si>
  <si>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</si>
  <si>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</si>
  <si>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</si>
  <si>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</si>
  <si>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</si>
  <si>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</si>
  <si>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</si>
  <si>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</si>
  <si>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</si>
  <si>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</si>
  <si>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</si>
  <si>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</si>
  <si>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</si>
  <si>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</si>
  <si>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</si>
  <si>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</si>
  <si>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</si>
  <si>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</si>
  <si>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</si>
  <si>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</si>
  <si>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</si>
  <si>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</si>
  <si>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</si>
  <si>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</si>
  <si>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</si>
  <si>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</si>
  <si>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</si>
  <si>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</si>
  <si>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</si>
  <si>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</si>
  <si>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</si>
  <si>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</si>
  <si>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</si>
  <si>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</si>
  <si>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</si>
  <si>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</si>
  <si>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</si>
  <si>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</si>
  <si>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</si>
  <si>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</si>
  <si>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</si>
  <si>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</si>
  <si>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</si>
  <si>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</si>
  <si>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</si>
  <si>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</si>
  <si>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</si>
  <si>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</si>
  <si>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</si>
  <si>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</si>
  <si>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</si>
  <si>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</si>
  <si>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</si>
  <si>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</si>
  <si>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</si>
  <si>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</si>
  <si>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</si>
  <si>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</si>
  <si>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</si>
  <si>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</si>
  <si>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</si>
  <si>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</si>
  <si>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</si>
  <si>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</si>
  <si>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</si>
  <si>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</si>
  <si>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</si>
  <si>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</si>
  <si>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</si>
  <si>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</si>
  <si>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</si>
  <si>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</si>
  <si>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</si>
  <si>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</si>
  <si>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</si>
  <si>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</si>
  <si>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</si>
  <si>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</si>
  <si>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</si>
  <si>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</si>
  <si>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</si>
  <si>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</si>
  <si>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</si>
  <si>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</si>
  <si>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</si>
  <si>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</si>
  <si>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</si>
  <si>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</si>
  <si>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</si>
  <si>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</si>
  <si>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</si>
  <si>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</si>
  <si>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</si>
  <si>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</si>
  <si>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</si>
  <si>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</si>
  <si>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</si>
  <si>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</si>
  <si>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</si>
  <si>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</si>
  <si>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</si>
  <si>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</si>
  <si>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</si>
  <si>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</si>
  <si>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</si>
  <si>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</si>
  <si>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</si>
  <si>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</si>
  <si>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</si>
  <si>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</si>
  <si>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</si>
  <si>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</si>
  <si>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</si>
  <si>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</si>
  <si>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</si>
  <si>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</si>
  <si>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</si>
  <si>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</si>
  <si>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</si>
  <si>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</si>
  <si>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</si>
  <si>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</si>
  <si>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</si>
  <si>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</si>
  <si>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</si>
  <si>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</si>
  <si>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</si>
  <si>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</si>
  <si>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</si>
  <si>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</si>
  <si>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</si>
  <si>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</si>
  <si>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</si>
  <si>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</si>
  <si>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</si>
  <si>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</si>
  <si>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</si>
  <si>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</si>
  <si>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</si>
  <si>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</si>
  <si>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</si>
  <si>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</si>
  <si>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</si>
  <si>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</si>
  <si>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</si>
  <si>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</si>
  <si>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</si>
  <si>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</si>
  <si>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</si>
  <si>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</si>
  <si>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</si>
  <si>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</si>
  <si>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</si>
  <si>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</si>
  <si>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</si>
  <si>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</si>
  <si>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</si>
  <si>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</si>
  <si>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</si>
  <si>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</si>
  <si>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</si>
  <si>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</si>
  <si>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</si>
  <si>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</si>
  <si>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</si>
  <si>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</si>
  <si>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</si>
  <si>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</si>
  <si>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</si>
  <si>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</si>
  <si>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</si>
  <si>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</si>
  <si>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</si>
  <si>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</si>
  <si>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</si>
  <si>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</si>
  <si>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</si>
  <si>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</si>
  <si>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</si>
  <si>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</si>
  <si>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</si>
  <si>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</si>
  <si>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</si>
  <si>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</si>
  <si>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</si>
  <si>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</si>
  <si>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</si>
  <si>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</si>
  <si>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</si>
  <si>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</si>
  <si>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</si>
  <si>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</si>
  <si>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</si>
  <si>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</si>
  <si>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</si>
  <si>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</si>
  <si>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</si>
  <si>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</si>
  <si>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</si>
  <si>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</si>
  <si>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</si>
  <si>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</si>
  <si>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</si>
  <si>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</si>
  <si>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</si>
  <si>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</si>
  <si>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</si>
  <si>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</si>
  <si>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</si>
  <si>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</si>
  <si>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</si>
  <si>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</si>
  <si>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</si>
  <si>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</si>
  <si>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</si>
  <si>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</si>
  <si>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</si>
  <si>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</si>
  <si>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</si>
  <si>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</si>
  <si>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</si>
  <si>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</si>
  <si>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</si>
  <si>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</si>
  <si>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</si>
  <si>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</si>
  <si>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</si>
  <si>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</si>
  <si>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</si>
  <si>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</si>
  <si>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</si>
  <si>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</si>
  <si>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</si>
  <si>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</si>
  <si>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</si>
  <si>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</si>
  <si>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</si>
  <si>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</si>
  <si>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</si>
  <si>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</si>
  <si>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</si>
  <si>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</si>
  <si>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</si>
  <si>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</si>
  <si>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</si>
  <si>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</si>
  <si>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</si>
  <si>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</si>
  <si>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</si>
  <si>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</si>
  <si>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</si>
  <si>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</si>
  <si>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</si>
  <si>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</si>
  <si>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</si>
  <si>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</si>
  <si>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</si>
  <si>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</si>
  <si>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</si>
  <si>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</si>
  <si>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</si>
  <si>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</si>
  <si>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</si>
  <si>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</si>
  <si>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</si>
  <si>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</si>
  <si>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</si>
  <si>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</si>
  <si>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</si>
  <si>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</si>
  <si>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</si>
  <si>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</si>
  <si>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</si>
  <si>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</si>
  <si>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</si>
  <si>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</si>
  <si>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</si>
  <si>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</si>
  <si>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</si>
  <si>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</si>
  <si>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</si>
  <si>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</si>
  <si>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</si>
  <si>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</si>
  <si>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</si>
  <si>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</si>
  <si>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</si>
  <si>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</si>
  <si>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</si>
  <si>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</si>
  <si>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</si>
  <si>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</si>
  <si>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</si>
  <si>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</si>
  <si>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</si>
  <si>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</si>
  <si>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</si>
  <si>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</si>
  <si>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</si>
  <si>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</si>
  <si>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</si>
  <si>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</si>
  <si>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</si>
  <si>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</si>
  <si>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</si>
  <si>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</si>
  <si>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</si>
  <si>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</si>
  <si>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</si>
  <si>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</si>
  <si>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</si>
  <si>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</si>
  <si>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</si>
  <si>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</si>
  <si>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</si>
  <si>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</si>
  <si>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</si>
  <si>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</si>
  <si>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</si>
  <si>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</si>
  <si>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</si>
  <si>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</si>
  <si>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</si>
  <si>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</si>
  <si>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</si>
  <si>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</si>
  <si>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</si>
  <si>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</si>
  <si>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</si>
  <si>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</si>
  <si>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</si>
  <si>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</si>
  <si>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</si>
  <si>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</si>
  <si>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</si>
  <si>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</si>
  <si>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</si>
  <si>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</si>
  <si>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</si>
  <si>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</si>
  <si>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</si>
  <si>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</si>
  <si>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</si>
  <si>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</si>
  <si>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</si>
  <si>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</si>
  <si>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</si>
  <si>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</si>
  <si>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</si>
  <si>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</si>
  <si>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</si>
  <si>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</si>
  <si>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</si>
  <si>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</si>
  <si>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</si>
  <si>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</si>
  <si>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</si>
  <si>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</si>
  <si>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</si>
  <si>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</si>
  <si>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</si>
  <si>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</si>
  <si>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</si>
  <si>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</si>
  <si>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</si>
  <si>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</si>
  <si>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</si>
  <si>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</si>
  <si>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</si>
  <si>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</si>
  <si>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</si>
  <si>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</si>
  <si>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</si>
  <si>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</si>
  <si>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</si>
  <si>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</si>
  <si>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</si>
  <si>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</si>
  <si>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</si>
  <si>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</si>
  <si>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</si>
  <si>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</si>
  <si>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</si>
  <si>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</si>
  <si>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</si>
  <si>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</si>
  <si>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</si>
  <si>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</si>
  <si>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</si>
  <si>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</si>
  <si>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</si>
  <si>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</si>
  <si>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</si>
  <si>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</si>
  <si>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</si>
  <si>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</si>
  <si>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</si>
  <si>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</si>
  <si>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</si>
  <si>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</si>
  <si>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</si>
  <si>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</si>
  <si>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</si>
  <si>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</si>
  <si>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</si>
  <si>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</si>
  <si>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</si>
  <si>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</si>
  <si>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</si>
  <si>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</si>
  <si>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</si>
  <si>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</si>
  <si>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</si>
  <si>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</si>
  <si>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</si>
  <si>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</si>
  <si>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</si>
  <si>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</si>
  <si>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</si>
  <si>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</si>
  <si>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</si>
  <si>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</si>
  <si>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</si>
  <si>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</si>
  <si>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</si>
  <si>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</si>
  <si>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</si>
  <si>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</si>
  <si>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</si>
  <si>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</si>
  <si>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</si>
  <si>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</si>
  <si>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</si>
  <si>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</si>
  <si>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</si>
  <si>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</si>
  <si>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</si>
  <si>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</si>
  <si>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</si>
  <si>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</si>
  <si>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</si>
  <si>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</si>
  <si>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</si>
  <si>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</si>
  <si>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</si>
  <si>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</si>
  <si>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</si>
  <si>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</si>
  <si>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</si>
  <si>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</si>
  <si>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</si>
  <si>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</si>
  <si>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</si>
  <si>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</si>
  <si>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</si>
  <si>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</si>
  <si>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</si>
  <si>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</si>
  <si>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</si>
  <si>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</si>
  <si>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</si>
  <si>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</si>
  <si>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</si>
  <si>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</si>
  <si>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</si>
  <si>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</si>
  <si>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</si>
  <si>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</si>
  <si>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</si>
  <si>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</si>
  <si>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</si>
  <si>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</si>
  <si>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</si>
  <si>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</si>
  <si>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</si>
  <si>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</si>
  <si>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</si>
  <si>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</si>
  <si>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</si>
  <si>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</si>
  <si>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</si>
  <si>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</si>
  <si>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</si>
  <si>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</si>
  <si>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</si>
  <si>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</si>
  <si>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</si>
  <si>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</si>
  <si>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</si>
  <si>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</si>
  <si>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</si>
  <si>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</si>
  <si>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</si>
  <si>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</si>
  <si>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</si>
  <si>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</si>
  <si>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</si>
  <si>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</si>
  <si>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</si>
  <si>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</si>
  <si>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</si>
  <si>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</si>
  <si>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</si>
  <si>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</si>
  <si>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</si>
  <si>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</si>
  <si>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</si>
  <si>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</si>
  <si>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</si>
  <si>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</si>
  <si>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</si>
  <si>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</si>
  <si>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</si>
  <si>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</si>
  <si>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</si>
  <si>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</si>
  <si>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</si>
  <si>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</si>
  <si>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</si>
  <si>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</si>
  <si>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</si>
  <si>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</si>
  <si>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</si>
  <si>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</si>
  <si>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</si>
  <si>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</si>
  <si>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</si>
  <si>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</si>
  <si>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</si>
  <si>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</si>
  <si>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</si>
  <si>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</si>
  <si>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</si>
  <si>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</si>
  <si>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</si>
  <si>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</si>
  <si>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</si>
  <si>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</si>
  <si>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</si>
  <si>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</si>
  <si>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</si>
  <si>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</si>
  <si>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</si>
  <si>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</si>
  <si>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</si>
  <si>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</si>
  <si>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</si>
  <si>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</si>
  <si>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</si>
  <si>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</si>
  <si>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</si>
  <si>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</si>
  <si>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</si>
  <si>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</si>
  <si>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</si>
  <si>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</si>
  <si>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</si>
  <si>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</si>
  <si>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</si>
  <si>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</si>
  <si>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</si>
  <si>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</si>
  <si>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</si>
  <si>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</si>
  <si>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</si>
  <si>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</si>
  <si>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</si>
  <si>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</si>
  <si>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</si>
  <si>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</si>
  <si>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</si>
  <si>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</si>
  <si>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</si>
  <si>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</si>
  <si>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</si>
  <si>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</si>
  <si>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</si>
  <si>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</si>
  <si>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</si>
  <si>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</si>
  <si>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</si>
  <si>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</si>
  <si>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</si>
  <si>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</si>
  <si>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</si>
  <si>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</si>
  <si>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</si>
  <si>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</si>
  <si>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</si>
  <si>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</si>
  <si>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</si>
  <si>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</si>
  <si>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</si>
  <si>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</si>
  <si>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</si>
  <si>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</si>
  <si>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</si>
  <si>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</si>
  <si>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</si>
  <si>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</si>
  <si>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</si>
  <si>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</si>
  <si>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</si>
  <si>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</si>
  <si>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</si>
  <si>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</si>
  <si>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</si>
  <si>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</si>
  <si>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</si>
  <si>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</si>
  <si>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</si>
  <si>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</si>
  <si>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</si>
  <si>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</si>
  <si>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</si>
  <si>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</si>
  <si>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</si>
  <si>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</si>
  <si>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</si>
  <si>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</si>
  <si>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</si>
  <si>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</si>
  <si>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</si>
  <si>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</si>
  <si>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</si>
  <si>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</si>
  <si>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</si>
  <si>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</si>
  <si>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</si>
  <si>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</si>
  <si>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</si>
  <si>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</si>
  <si>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</si>
  <si>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</si>
  <si>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</si>
  <si>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</si>
  <si>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</si>
  <si>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</si>
  <si>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</si>
  <si>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</si>
  <si>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</si>
  <si>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</si>
  <si>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</si>
  <si>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</si>
  <si>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</si>
  <si>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</si>
  <si>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</si>
  <si>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</si>
  <si>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</si>
  <si>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</si>
  <si>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</si>
  <si>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</si>
  <si>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</si>
  <si>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</si>
  <si>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</si>
  <si>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</si>
  <si>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</si>
  <si>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</si>
  <si>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</si>
  <si>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</si>
  <si>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</si>
  <si>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</si>
  <si>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</si>
  <si>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</si>
  <si>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</si>
  <si>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</si>
  <si>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</si>
  <si>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</si>
  <si>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</si>
  <si>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</si>
  <si>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</si>
  <si>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</si>
  <si>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</si>
  <si>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</si>
  <si>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</si>
  <si>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</si>
  <si>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</si>
  <si>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</si>
  <si>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</si>
  <si>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</si>
  <si>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</si>
  <si>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</si>
  <si>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</si>
  <si>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</si>
  <si>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</si>
  <si>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</si>
  <si>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</si>
  <si>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</si>
  <si>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</si>
  <si>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</si>
  <si>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</si>
  <si>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</si>
  <si>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</si>
  <si>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</si>
  <si>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</si>
  <si>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</si>
  <si>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</si>
  <si>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</si>
  <si>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</si>
  <si>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</si>
  <si>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</si>
  <si>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</si>
  <si>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</si>
  <si>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</si>
  <si>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</si>
  <si>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</si>
  <si>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</si>
  <si>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</si>
  <si>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</si>
  <si>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</si>
  <si>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</si>
  <si>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</si>
  <si>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</si>
  <si>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</si>
  <si>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</si>
  <si>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</si>
  <si>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</si>
  <si>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</si>
  <si>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</si>
  <si>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</si>
  <si>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</si>
  <si>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</si>
  <si>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</si>
  <si>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</si>
  <si>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</si>
  <si>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</si>
  <si>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</si>
  <si>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</si>
  <si>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</si>
  <si>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</si>
  <si>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</si>
  <si>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</si>
  <si>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</si>
  <si>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</si>
  <si>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</si>
  <si>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</si>
  <si>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</si>
  <si>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</si>
  <si>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</si>
  <si>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</si>
  <si>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</si>
  <si>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</si>
  <si>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</si>
  <si>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</si>
  <si>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</si>
  <si>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</si>
  <si>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</si>
  <si>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</si>
  <si>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</si>
  <si>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</si>
  <si>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</si>
  <si>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</si>
  <si>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</si>
  <si>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</si>
  <si>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</si>
  <si>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</si>
  <si>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</si>
  <si>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</si>
  <si>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</si>
  <si>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</si>
  <si>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</si>
  <si>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</si>
  <si>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</si>
  <si>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</si>
  <si>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</si>
  <si>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</si>
  <si>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</si>
  <si>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</si>
  <si>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</si>
  <si>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</si>
  <si>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</si>
  <si>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</si>
  <si>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</si>
  <si>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</si>
  <si>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</si>
  <si>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</si>
  <si>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</si>
  <si>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</si>
  <si>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</si>
  <si>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</si>
  <si>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</si>
  <si>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</si>
  <si>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</si>
  <si>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</si>
  <si>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</si>
  <si>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</si>
  <si>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</si>
  <si>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</si>
  <si>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</si>
  <si>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</si>
  <si>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</si>
  <si>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</si>
  <si>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</si>
  <si>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</si>
  <si>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</si>
  <si>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</si>
  <si>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</si>
  <si>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</si>
  <si>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</si>
  <si>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</si>
  <si>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</si>
  <si>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</si>
  <si>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</si>
  <si>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</si>
  <si>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</si>
  <si>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</si>
  <si>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</si>
  <si>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</si>
  <si>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</si>
  <si>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</si>
  <si>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</si>
  <si>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</si>
  <si>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</si>
  <si>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</si>
  <si>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</si>
  <si>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</si>
  <si>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</si>
  <si>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</si>
  <si>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</si>
  <si>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</si>
  <si>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</si>
  <si>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</si>
  <si>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</si>
  <si>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</si>
  <si>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</si>
  <si>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</si>
  <si>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</si>
  <si>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</si>
  <si>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</si>
  <si>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</si>
  <si>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</si>
  <si>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</si>
  <si>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</si>
  <si>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</si>
  <si>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</si>
  <si>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</si>
  <si>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</si>
  <si>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</si>
  <si>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</si>
  <si>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</si>
  <si>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</si>
  <si>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</si>
  <si>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</si>
  <si>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</si>
  <si>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</si>
  <si>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</si>
  <si>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</si>
  <si>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</si>
  <si>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</si>
  <si>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</si>
  <si>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</si>
  <si>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</si>
  <si>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</si>
  <si>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</si>
  <si>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</si>
  <si>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</si>
  <si>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</si>
  <si>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</si>
  <si>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</si>
  <si>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</si>
  <si>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</si>
  <si>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</si>
  <si>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</si>
  <si>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</si>
  <si>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</si>
  <si>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</si>
  <si>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</si>
  <si>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</si>
  <si>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</si>
  <si>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</si>
  <si>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</si>
  <si>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</si>
  <si>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</si>
  <si>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</si>
  <si>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</si>
  <si>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</si>
  <si>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</si>
  <si>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</si>
  <si>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</si>
  <si>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</si>
  <si>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</si>
  <si>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</si>
  <si>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</si>
  <si>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</si>
  <si>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</si>
  <si>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</si>
  <si>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</si>
  <si>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</si>
  <si>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</si>
  <si>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</si>
  <si>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</si>
  <si>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</si>
  <si>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</si>
  <si>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</si>
  <si>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</si>
  <si>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</si>
  <si>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</si>
  <si>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</si>
  <si>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</si>
  <si>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</si>
  <si>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</si>
  <si>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</si>
  <si>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</si>
  <si>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</si>
  <si>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</si>
  <si>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</si>
  <si>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</si>
  <si>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</si>
  <si>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</si>
  <si>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</si>
  <si>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</si>
  <si>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</si>
  <si>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</si>
  <si>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</si>
  <si>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</si>
  <si>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</si>
  <si>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</si>
  <si>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</si>
  <si>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</si>
  <si>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</si>
  <si>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</si>
  <si>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</si>
  <si>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</si>
  <si>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</si>
  <si>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</si>
  <si>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</si>
  <si>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</si>
  <si>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</si>
  <si>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</si>
  <si>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</si>
  <si>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</si>
  <si>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</si>
  <si>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</si>
  <si>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</si>
  <si>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</si>
  <si>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</si>
  <si>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</si>
  <si>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</si>
  <si>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</si>
  <si>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</si>
  <si>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</si>
  <si>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</si>
  <si>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</si>
  <si>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</si>
  <si>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</si>
  <si>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</si>
  <si>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</si>
  <si>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</si>
  <si>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</si>
  <si>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</si>
  <si>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</si>
  <si>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</si>
  <si>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</si>
  <si>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</si>
  <si>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</si>
  <si>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</si>
  <si>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</si>
  <si>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</si>
  <si>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</si>
  <si>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</si>
  <si>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</si>
  <si>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</si>
  <si>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</si>
  <si>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</si>
  <si>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</si>
  <si>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</si>
  <si>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</si>
  <si>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</si>
  <si>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</si>
  <si>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</si>
  <si>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</si>
  <si>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</si>
  <si>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</si>
  <si>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</si>
  <si>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</si>
  <si>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</si>
  <si>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</si>
  <si>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</si>
  <si>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</si>
  <si>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</si>
  <si>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</si>
  <si>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</si>
  <si>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</si>
  <si>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</si>
  <si>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</si>
  <si>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</si>
  <si>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</si>
  <si>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</si>
  <si>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</si>
  <si>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</si>
  <si>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</si>
  <si>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</si>
  <si>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</si>
  <si>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</si>
  <si>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</si>
  <si>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</si>
  <si>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</si>
  <si>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</si>
  <si>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</si>
  <si>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</si>
  <si>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</si>
  <si>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</si>
  <si>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</si>
  <si>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</si>
  <si>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</si>
  <si>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</si>
  <si>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</si>
  <si>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</si>
  <si>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</si>
  <si>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</si>
  <si>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</si>
  <si>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</si>
  <si>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</si>
  <si>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</si>
  <si>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</si>
  <si>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</si>
  <si>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</si>
  <si>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</si>
  <si>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</si>
  <si>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</si>
  <si>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</si>
  <si>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</si>
  <si>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</si>
  <si>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</si>
  <si>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</si>
  <si>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</si>
  <si>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</si>
  <si>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</si>
  <si>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</si>
  <si>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</si>
  <si>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</si>
  <si>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</si>
  <si>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</si>
  <si>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</si>
  <si>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</si>
  <si>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</si>
  <si>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</si>
  <si>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</si>
  <si>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</si>
  <si>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</si>
  <si>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</si>
  <si>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</si>
  <si>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</si>
  <si>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</si>
  <si>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</si>
  <si>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</si>
  <si>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</si>
  <si>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</si>
  <si>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</si>
  <si>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</si>
  <si>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</si>
  <si>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</si>
  <si>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</si>
  <si>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</si>
  <si>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</si>
  <si>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</si>
  <si>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</si>
  <si>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</si>
  <si>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</si>
  <si>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</si>
  <si>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</si>
  <si>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</si>
  <si>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</si>
  <si>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</si>
  <si>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</si>
  <si>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</si>
  <si>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</si>
  <si>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</si>
  <si>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</si>
  <si>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</si>
  <si>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</si>
  <si>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</si>
  <si>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</si>
  <si>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</si>
  <si>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</si>
  <si>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</si>
  <si>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</si>
  <si>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</si>
  <si>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</si>
  <si>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</si>
  <si>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</si>
  <si>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</si>
  <si>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</si>
  <si>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</si>
  <si>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</si>
  <si>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</si>
  <si>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</si>
  <si>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</si>
  <si>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</si>
  <si>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</si>
  <si>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</si>
  <si>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</si>
  <si>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</si>
  <si>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</si>
  <si>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</si>
  <si>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</si>
  <si>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</si>
  <si>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</si>
  <si>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</si>
  <si>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</si>
  <si>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</si>
  <si>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</si>
  <si>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</si>
  <si>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</si>
  <si>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</si>
  <si>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</si>
  <si>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</si>
  <si>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</si>
  <si>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</si>
  <si>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</si>
  <si>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</si>
  <si>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</si>
  <si>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</si>
  <si>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</si>
  <si>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</si>
  <si>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</si>
  <si>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</si>
  <si>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</si>
  <si>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</si>
  <si>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</si>
  <si>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</si>
  <si>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</si>
  <si>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</si>
  <si>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</si>
  <si>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</si>
  <si>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</si>
  <si>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</si>
  <si>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</si>
  <si>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</si>
  <si>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</si>
  <si>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</si>
  <si>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</si>
  <si>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</si>
  <si>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</si>
  <si>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</si>
  <si>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</si>
  <si>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</si>
  <si>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</si>
  <si>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</si>
  <si>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</si>
  <si>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</si>
  <si>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</si>
  <si>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</si>
  <si>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</si>
  <si>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</si>
  <si>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</si>
  <si>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</si>
  <si>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</si>
  <si>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</si>
  <si>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</si>
  <si>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</si>
  <si>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</si>
  <si>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</si>
  <si>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</si>
  <si>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</si>
  <si>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</si>
  <si>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</si>
  <si>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</si>
  <si>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</si>
  <si>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</si>
  <si>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</si>
  <si>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</si>
  <si>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</si>
  <si>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</si>
  <si>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</si>
  <si>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</si>
  <si>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</si>
  <si>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</si>
  <si>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</si>
  <si>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</si>
  <si>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</si>
  <si>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</si>
  <si>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</si>
  <si>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</si>
  <si>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</si>
  <si>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</si>
  <si>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</si>
  <si>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</si>
  <si>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</si>
  <si>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</si>
  <si>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</si>
  <si>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</si>
  <si>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</si>
  <si>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</si>
  <si>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</si>
  <si>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</si>
  <si>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</si>
  <si>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</si>
  <si>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</si>
  <si>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</si>
  <si>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</si>
  <si>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</si>
  <si>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</si>
  <si>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</si>
  <si>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</si>
  <si>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</si>
  <si>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</si>
  <si>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</si>
  <si>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</si>
  <si>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</si>
  <si>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</si>
  <si>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</si>
  <si>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</si>
  <si>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</si>
  <si>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</si>
  <si>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</si>
  <si>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</si>
  <si>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</si>
  <si>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</si>
  <si>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</si>
  <si>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</si>
  <si>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</si>
  <si>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</si>
  <si>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</si>
  <si>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</si>
  <si>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</si>
  <si>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</si>
  <si>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</si>
  <si>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</si>
  <si>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</si>
  <si>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</si>
  <si>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</si>
  <si>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</si>
  <si>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</si>
  <si>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</si>
  <si>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</si>
  <si>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</si>
  <si>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</si>
  <si>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</si>
  <si>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</si>
  <si>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</si>
  <si>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</si>
  <si>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</si>
  <si>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</si>
  <si>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</si>
  <si>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</si>
  <si>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</si>
  <si>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</si>
  <si>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</si>
  <si>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</si>
  <si>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</si>
  <si>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</si>
  <si>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</si>
  <si>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</si>
  <si>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</si>
  <si>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</si>
  <si>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</si>
  <si>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</si>
  <si>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</si>
  <si>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</si>
  <si>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</si>
  <si>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</si>
  <si>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</si>
  <si>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</si>
  <si>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</si>
  <si>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</si>
  <si>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</si>
  <si>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</si>
  <si>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</si>
  <si>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</si>
  <si>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</si>
  <si>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</si>
  <si>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</si>
  <si>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</si>
  <si>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</si>
  <si>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</si>
  <si>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</si>
  <si>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</si>
  <si>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</si>
  <si>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</si>
  <si>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</si>
  <si>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</si>
  <si>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</si>
  <si>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</si>
  <si>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</si>
  <si>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</si>
  <si>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</si>
  <si>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</si>
  <si>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</si>
  <si>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</si>
  <si>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</si>
  <si>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</si>
  <si>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</si>
  <si>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</si>
  <si>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</si>
  <si>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</si>
  <si>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</si>
  <si>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</si>
  <si>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</si>
  <si>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</si>
  <si>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</si>
  <si>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</si>
  <si>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</si>
  <si>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</si>
  <si>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</si>
  <si>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</si>
  <si>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</si>
  <si>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</si>
  <si>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</si>
  <si>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</si>
  <si>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</si>
  <si>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</si>
  <si>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</si>
  <si>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</si>
  <si>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</si>
  <si>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</si>
  <si>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</si>
  <si>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</si>
  <si>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</si>
  <si>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</si>
  <si>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</si>
  <si>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</si>
  <si>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</si>
  <si>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</si>
  <si>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</si>
  <si>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</si>
  <si>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</si>
  <si>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</si>
  <si>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</si>
  <si>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</si>
  <si>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</si>
  <si>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</si>
  <si>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</si>
  <si>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</si>
  <si>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</si>
  <si>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</si>
  <si>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</si>
  <si>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</si>
  <si>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</si>
  <si>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</si>
  <si>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</si>
  <si>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</si>
  <si>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</si>
  <si>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</si>
  <si>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</si>
  <si>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</si>
  <si>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</si>
  <si>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</si>
  <si>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</si>
  <si>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</si>
  <si>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</si>
  <si>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</si>
  <si>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</si>
  <si>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</si>
  <si>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</si>
  <si>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</si>
  <si>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</si>
  <si>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</si>
  <si>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</si>
  <si>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</si>
  <si>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</si>
  <si>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</si>
  <si>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</si>
  <si>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</si>
  <si>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</si>
  <si>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</si>
  <si>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</si>
  <si>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</si>
  <si>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</si>
  <si>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</si>
  <si>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</si>
  <si>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</si>
  <si>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</si>
  <si>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</si>
  <si>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</si>
  <si>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</si>
  <si>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</si>
  <si>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</si>
  <si>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</si>
  <si>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</si>
  <si>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</si>
  <si>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</si>
  <si>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</si>
  <si>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</si>
  <si>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</si>
  <si>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</si>
  <si>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</si>
  <si>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</si>
  <si>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</si>
  <si>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</si>
  <si>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</si>
  <si>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</si>
  <si>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</si>
  <si>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</si>
  <si>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</si>
  <si>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</si>
  <si>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</si>
  <si>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</si>
  <si>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</si>
  <si>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</si>
  <si>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</si>
  <si>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</si>
  <si>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</si>
  <si>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</si>
  <si>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</si>
  <si>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</si>
  <si>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</si>
  <si>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</si>
  <si>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</si>
  <si>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</si>
  <si>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</si>
  <si>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</si>
  <si>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</si>
  <si>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</si>
  <si>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</si>
  <si>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</si>
  <si>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</si>
  <si>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</si>
  <si>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</si>
  <si>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</si>
  <si>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</si>
  <si>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</si>
  <si>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</si>
  <si>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</si>
  <si>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</si>
  <si>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</si>
  <si>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</si>
  <si>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</si>
  <si>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</si>
  <si>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</si>
  <si>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</si>
  <si>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</si>
  <si>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</si>
  <si>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</si>
  <si>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</si>
  <si>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</si>
  <si>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</si>
  <si>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</si>
  <si>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</si>
  <si>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</si>
  <si>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</si>
  <si>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</si>
  <si>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</si>
  <si>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</si>
  <si>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</si>
  <si>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</si>
  <si>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</si>
  <si>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</si>
  <si>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</si>
  <si>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</si>
  <si>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</si>
  <si>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</si>
  <si>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</si>
  <si>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</si>
  <si>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</si>
  <si>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</si>
  <si>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</si>
  <si>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</si>
  <si>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</si>
  <si>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</si>
  <si>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</si>
  <si>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</si>
  <si>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</si>
  <si>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</si>
  <si>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</si>
  <si>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</si>
  <si>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</si>
  <si>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</si>
  <si>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</si>
  <si>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</si>
  <si>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</si>
  <si>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</si>
  <si>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</si>
  <si>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</si>
  <si>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</si>
  <si>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</si>
  <si>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</si>
  <si>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</si>
  <si>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</si>
  <si>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</si>
  <si>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</si>
  <si>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</si>
  <si>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</si>
  <si>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</si>
  <si>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</si>
  <si>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</si>
  <si>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</si>
  <si>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</si>
  <si>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</si>
  <si>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</si>
  <si>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</si>
  <si>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</si>
  <si>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</si>
  <si>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</si>
  <si>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</si>
  <si>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</si>
  <si>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</si>
  <si>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</si>
  <si>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</si>
  <si>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</si>
  <si>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</si>
  <si>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</si>
  <si>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</si>
  <si>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</si>
  <si>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</si>
  <si>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</si>
  <si>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</si>
  <si>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</si>
  <si>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</si>
  <si>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</si>
  <si>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</si>
  <si>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</si>
  <si>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</si>
  <si>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</si>
  <si>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</si>
  <si>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</si>
  <si>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</si>
  <si>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</si>
  <si>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</si>
  <si>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</si>
  <si>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</si>
  <si>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</si>
  <si>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</si>
  <si>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</si>
  <si>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</si>
  <si>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</si>
  <si>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</si>
  <si>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</si>
  <si>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</si>
  <si>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</si>
  <si>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</si>
  <si>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</si>
  <si>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</si>
  <si>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</si>
  <si>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</si>
  <si>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</si>
  <si>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</si>
  <si>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</si>
  <si>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</si>
  <si>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</si>
  <si>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</si>
  <si>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</si>
  <si>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</si>
  <si>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</si>
  <si>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</si>
  <si>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</si>
  <si>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</si>
  <si>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</si>
  <si>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</si>
  <si>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</si>
  <si>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</si>
  <si>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</si>
  <si>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</si>
  <si>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</si>
  <si>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</si>
  <si>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</si>
  <si>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</si>
  <si>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</si>
  <si>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</si>
  <si>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</si>
  <si>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</si>
  <si>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</si>
  <si>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</si>
  <si>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</si>
  <si>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</si>
  <si>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</si>
  <si>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</si>
  <si>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</si>
  <si>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</si>
  <si>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</si>
  <si>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</si>
  <si>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</si>
  <si>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</si>
  <si>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</si>
  <si>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</si>
  <si>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</si>
  <si>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</si>
  <si>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</si>
  <si>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</si>
  <si>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</si>
  <si>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</si>
  <si>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</si>
  <si>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</si>
  <si>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</si>
  <si>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</si>
  <si>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</si>
  <si>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</si>
  <si>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</si>
  <si>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</si>
  <si>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</si>
  <si>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</si>
  <si>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</si>
  <si>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</si>
  <si>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</si>
  <si>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</si>
  <si>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</si>
  <si>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</si>
  <si>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</si>
  <si>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</si>
  <si>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</si>
  <si>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</si>
  <si>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</si>
  <si>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</si>
  <si>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</si>
  <si>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</si>
  <si>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</si>
  <si>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</si>
  <si>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</si>
  <si>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</si>
  <si>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</si>
  <si>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</si>
  <si>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</si>
  <si>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</si>
  <si>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</si>
  <si>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</si>
  <si>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</si>
  <si>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</si>
  <si>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</si>
  <si>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</si>
  <si>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</si>
  <si>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</si>
  <si>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</si>
  <si>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</si>
  <si>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</si>
  <si>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</si>
  <si>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</si>
  <si>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</si>
  <si>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</si>
  <si>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</si>
  <si>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</si>
  <si>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</si>
  <si>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</si>
  <si>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</si>
  <si>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</si>
  <si>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</si>
  <si>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</si>
  <si>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</si>
  <si>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</si>
  <si>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</si>
  <si>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</si>
  <si>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</si>
  <si>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</si>
  <si>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</si>
  <si>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</si>
  <si>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</si>
  <si>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</si>
  <si>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</si>
  <si>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</si>
  <si>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</si>
  <si>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</si>
  <si>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</si>
  <si>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</si>
  <si>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</si>
  <si>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</si>
  <si>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</si>
  <si>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</si>
  <si>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</si>
  <si>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</si>
  <si>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</si>
  <si>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</si>
  <si>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</si>
  <si>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</si>
  <si>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</si>
  <si>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</si>
  <si>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</si>
  <si>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</si>
  <si>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</si>
  <si>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</si>
  <si>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</si>
  <si>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</si>
  <si>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</si>
  <si>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</si>
  <si>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</si>
  <si>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</si>
  <si>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</si>
  <si>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</si>
  <si>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</si>
  <si>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</si>
  <si>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</si>
  <si>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</si>
  <si>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</si>
  <si>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</si>
  <si>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</si>
  <si>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</si>
  <si>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</si>
  <si>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</si>
  <si>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</si>
  <si>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</si>
  <si>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</si>
  <si>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</si>
  <si>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</si>
  <si>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</si>
  <si>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</si>
  <si>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</si>
  <si>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</si>
  <si>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</si>
  <si>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</si>
  <si>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</si>
  <si>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</si>
  <si>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</si>
  <si>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</si>
  <si>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</si>
  <si>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</si>
  <si>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</si>
  <si>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</si>
  <si>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</si>
  <si>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</si>
  <si>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</si>
  <si>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</si>
  <si>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</si>
  <si>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</si>
  <si>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</si>
  <si>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</si>
  <si>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</si>
  <si>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</si>
  <si>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</si>
  <si>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</si>
  <si>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</si>
  <si>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</si>
  <si>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</si>
  <si>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</si>
  <si>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</si>
  <si>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</si>
  <si>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</si>
  <si>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</si>
  <si>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</si>
  <si>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</si>
  <si>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</si>
  <si>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</si>
  <si>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</si>
  <si>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</si>
  <si>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</si>
  <si>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</si>
  <si>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</si>
  <si>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</si>
  <si>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</si>
  <si>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</si>
  <si>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</si>
  <si>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</si>
  <si>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</si>
  <si>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</si>
  <si>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</si>
  <si>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</si>
  <si>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</si>
  <si>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</si>
  <si>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</si>
  <si>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</si>
  <si>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</si>
  <si>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</si>
  <si>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</si>
  <si>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</si>
  <si>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</si>
  <si>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</si>
  <si>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</si>
  <si>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</si>
  <si>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</si>
  <si>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</si>
  <si>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</si>
  <si>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</si>
  <si>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</si>
  <si>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</si>
  <si>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</si>
  <si>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</si>
  <si>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</si>
  <si>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</si>
  <si>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</si>
  <si>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</si>
  <si>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</si>
  <si>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</si>
  <si>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</si>
  <si>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</si>
  <si>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</si>
  <si>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</si>
  <si>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</si>
  <si>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</si>
  <si>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</si>
  <si>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</si>
  <si>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</si>
  <si>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</si>
  <si>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</si>
  <si>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</si>
  <si>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</si>
  <si>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</si>
  <si>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</si>
  <si>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</si>
  <si>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</si>
  <si>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</si>
  <si>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</si>
  <si>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</si>
  <si>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</si>
  <si>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</si>
  <si>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</si>
  <si>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</si>
  <si>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</si>
  <si>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</si>
  <si>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</si>
  <si>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</si>
  <si>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</si>
  <si>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</si>
  <si>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</si>
  <si>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</si>
  <si>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</si>
  <si>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</si>
  <si>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</si>
  <si>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</si>
  <si>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</si>
  <si>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</si>
  <si>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</si>
  <si>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</si>
  <si>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</si>
  <si>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</si>
  <si>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</si>
  <si>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</si>
  <si>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</si>
  <si>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</si>
  <si>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</si>
  <si>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</si>
  <si>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</si>
  <si>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</si>
  <si>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</si>
  <si>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</si>
  <si>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</si>
  <si>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</si>
  <si>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</si>
  <si>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</si>
  <si>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</si>
  <si>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</si>
  <si>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</si>
  <si>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</si>
  <si>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</si>
  <si>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</si>
  <si>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</si>
  <si>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</si>
  <si>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</si>
  <si>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</si>
  <si>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</si>
  <si>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</si>
  <si>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</si>
  <si>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</si>
  <si>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</si>
  <si>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</si>
  <si>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</si>
  <si>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</si>
  <si>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</si>
  <si>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</si>
  <si>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</si>
  <si>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</si>
  <si>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</si>
  <si>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</si>
  <si>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</si>
  <si>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</si>
  <si>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</si>
  <si>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</si>
  <si>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</si>
  <si>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</si>
  <si>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</si>
  <si>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</si>
  <si>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</si>
  <si>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</si>
  <si>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</si>
  <si>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</si>
  <si>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</si>
  <si>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</si>
  <si>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</si>
  <si>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</si>
  <si>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</si>
  <si>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</si>
  <si>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</si>
  <si>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</si>
  <si>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</si>
  <si>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</si>
  <si>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</si>
  <si>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</si>
  <si>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</si>
  <si>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</si>
  <si>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</si>
  <si>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</si>
  <si>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</si>
  <si>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</si>
  <si>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</si>
  <si>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</si>
  <si>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</si>
  <si>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</si>
  <si>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</si>
  <si>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</si>
  <si>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</si>
  <si>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</si>
  <si>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</si>
  <si>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</si>
  <si>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</si>
  <si>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</si>
  <si>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</si>
  <si>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</si>
  <si>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</si>
  <si>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</si>
  <si>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</si>
  <si>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</si>
  <si>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</si>
  <si>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</si>
  <si>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</si>
  <si>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</si>
  <si>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</si>
  <si>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</si>
  <si>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</si>
  <si>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</si>
  <si>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</si>
  <si>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</si>
  <si>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</si>
  <si>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</si>
  <si>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</si>
  <si>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</si>
  <si>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</si>
  <si>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</si>
  <si>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</si>
  <si>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</si>
  <si>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</si>
  <si>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</si>
  <si>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</si>
  <si>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</si>
  <si>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</si>
  <si>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</si>
  <si>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</si>
  <si>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</si>
  <si>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</si>
  <si>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</si>
  <si>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</si>
  <si>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</si>
  <si>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</si>
  <si>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</si>
  <si>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</si>
  <si>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</si>
  <si>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</si>
  <si>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</si>
  <si>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</si>
  <si>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</si>
  <si>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</si>
  <si>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</si>
  <si>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</si>
  <si>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</si>
  <si>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</si>
  <si>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</si>
  <si>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</si>
  <si>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</si>
  <si>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</si>
  <si>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</si>
  <si>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</si>
  <si>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</si>
  <si>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</si>
  <si>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</si>
  <si>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</si>
  <si>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</si>
  <si>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</si>
  <si>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</si>
  <si>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</si>
  <si>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</si>
  <si>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</si>
  <si>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</si>
  <si>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</si>
  <si>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</si>
  <si>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</si>
  <si>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</si>
  <si>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</si>
  <si>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</si>
  <si>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</si>
  <si>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</si>
  <si>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</si>
  <si>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</si>
  <si>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</si>
  <si>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</si>
  <si>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</si>
  <si>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</si>
  <si>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</si>
  <si>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</si>
  <si>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</si>
  <si>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</si>
  <si>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</si>
  <si>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</si>
  <si>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</si>
  <si>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</si>
  <si>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</si>
  <si>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</si>
  <si>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</si>
  <si>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</si>
  <si>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</si>
  <si>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</si>
  <si>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</si>
  <si>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</si>
  <si>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</si>
  <si>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</si>
  <si>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</si>
  <si>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</si>
  <si>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</si>
  <si>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</si>
  <si>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</si>
  <si>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</si>
  <si>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</si>
  <si>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</si>
  <si>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</si>
  <si>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</si>
  <si>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</si>
  <si>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</si>
  <si>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</si>
  <si>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</si>
  <si>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</si>
  <si>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</si>
  <si>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</si>
  <si>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</si>
  <si>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</si>
  <si>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</si>
  <si>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</si>
  <si>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</si>
  <si>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</si>
  <si>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</si>
  <si>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</si>
  <si>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</si>
  <si>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</si>
  <si>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</si>
  <si>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</si>
  <si>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</si>
  <si>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</si>
  <si>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</si>
  <si>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</si>
  <si>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</si>
  <si>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</si>
  <si>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</si>
  <si>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</si>
  <si>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</si>
  <si>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</si>
  <si>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</si>
  <si>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</si>
  <si>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</si>
  <si>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</si>
  <si>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</si>
  <si>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</si>
  <si>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</si>
  <si>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</si>
  <si>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</si>
  <si>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</si>
  <si>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</si>
  <si>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</si>
  <si>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</si>
  <si>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</si>
  <si>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</si>
  <si>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</si>
  <si>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</si>
  <si>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</si>
  <si>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</si>
  <si>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</si>
  <si>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</si>
  <si>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</si>
  <si>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</si>
  <si>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</si>
  <si>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</si>
  <si>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</si>
  <si>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</si>
  <si>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</si>
  <si>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</si>
  <si>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</si>
  <si>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</si>
  <si>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</si>
  <si>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</si>
  <si>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</si>
  <si>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</si>
  <si>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</si>
  <si>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</si>
  <si>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</si>
  <si>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</si>
  <si>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</si>
  <si>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</si>
  <si>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</si>
  <si>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</si>
  <si>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</si>
  <si>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</si>
  <si>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</si>
  <si>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</si>
  <si>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</si>
  <si>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</si>
  <si>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</si>
  <si>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</si>
  <si>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</si>
  <si>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</si>
  <si>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</si>
  <si>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</si>
  <si>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</si>
  <si>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</si>
  <si>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</si>
  <si>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</si>
  <si>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</si>
  <si>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</si>
  <si>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</si>
  <si>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</si>
  <si>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</si>
  <si>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</si>
  <si>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</si>
  <si>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</si>
  <si>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</si>
  <si>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</si>
  <si>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</si>
  <si>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</si>
  <si>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</si>
  <si>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</si>
  <si>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</si>
  <si>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</si>
  <si>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</si>
  <si>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</si>
  <si>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</si>
  <si>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</si>
  <si>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</si>
  <si>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</si>
  <si>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</si>
  <si>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</si>
  <si>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</si>
  <si>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</si>
  <si>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</si>
  <si>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</si>
  <si>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</si>
  <si>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</si>
  <si>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</si>
  <si>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</si>
  <si>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</si>
  <si>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</si>
  <si>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</si>
  <si>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</si>
  <si>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</si>
  <si>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</si>
  <si>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</si>
  <si>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</si>
  <si>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</si>
  <si>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</si>
  <si>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</si>
  <si>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</si>
  <si>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</si>
  <si>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</si>
  <si>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</si>
  <si>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</si>
  <si>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</si>
  <si>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</si>
  <si>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</si>
  <si>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</si>
  <si>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</si>
  <si>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</si>
  <si>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</si>
  <si>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</si>
  <si>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</si>
  <si>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</si>
  <si>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</si>
  <si>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</si>
  <si>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</si>
  <si>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</si>
  <si>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</si>
  <si>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</si>
  <si>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</si>
  <si>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</si>
  <si>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</si>
  <si>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</si>
  <si>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</si>
  <si>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</si>
  <si>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</si>
  <si>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</si>
  <si>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</si>
  <si>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</si>
  <si>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</si>
  <si>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</si>
  <si>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</si>
  <si>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</si>
  <si>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</si>
  <si>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</si>
  <si>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</si>
  <si>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</si>
  <si>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</si>
  <si>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</si>
  <si>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</si>
  <si>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</si>
  <si>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</si>
  <si>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</si>
  <si>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</si>
  <si>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</si>
  <si>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</si>
  <si>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</si>
  <si>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</si>
  <si>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</si>
  <si>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</si>
  <si>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</si>
  <si>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</si>
  <si>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</si>
  <si>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</si>
  <si>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</si>
  <si>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</si>
  <si>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</si>
  <si>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</si>
  <si>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</si>
  <si>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</si>
  <si>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</si>
  <si>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</si>
  <si>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</si>
  <si>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</si>
  <si>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</si>
  <si>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</si>
  <si>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</si>
  <si>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</si>
  <si>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</si>
  <si>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</si>
  <si>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</si>
  <si>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</si>
  <si>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</si>
  <si>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</si>
  <si>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</si>
  <si>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</si>
  <si>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</si>
  <si>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</si>
  <si>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</si>
  <si>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</si>
  <si>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</si>
  <si>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</si>
  <si>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</si>
  <si>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</si>
  <si>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</si>
  <si>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</si>
  <si>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</si>
  <si>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</si>
  <si>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</si>
  <si>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</si>
  <si>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</si>
  <si>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</si>
  <si>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</si>
  <si>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</si>
  <si>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</si>
  <si>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</si>
  <si>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</si>
  <si>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</si>
  <si>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</si>
  <si>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</si>
  <si>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</si>
  <si>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</si>
  <si>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</si>
  <si>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</si>
  <si>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</si>
  <si>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</si>
  <si>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</si>
  <si>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</si>
  <si>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</si>
  <si>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</si>
  <si>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</si>
  <si>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</si>
  <si>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</si>
  <si>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</si>
  <si>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</si>
  <si>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</si>
  <si>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</si>
  <si>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</si>
  <si>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</si>
  <si>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</si>
  <si>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</si>
  <si>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</si>
  <si>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</si>
  <si>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</si>
  <si>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</si>
  <si>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</si>
  <si>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</si>
  <si>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</si>
  <si>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</si>
  <si>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</si>
  <si>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</si>
  <si>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</si>
  <si>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</si>
  <si>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</si>
  <si>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</si>
  <si>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</si>
  <si>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</si>
  <si>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</si>
  <si>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</si>
  <si>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</si>
  <si>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</si>
  <si>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</si>
  <si>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</si>
  <si>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</si>
  <si>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</si>
  <si>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</si>
  <si>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</si>
  <si>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</si>
  <si>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</si>
  <si>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</si>
  <si>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</si>
  <si>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</si>
  <si>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</si>
  <si>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</si>
  <si>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</si>
  <si>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</si>
  <si>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</si>
  <si>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</si>
  <si>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</si>
  <si>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</si>
  <si>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</si>
  <si>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</si>
  <si>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</si>
  <si>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</si>
  <si>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</si>
  <si>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</si>
  <si>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</si>
  <si>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</si>
  <si>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</si>
  <si>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</si>
  <si>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</si>
  <si>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</si>
  <si>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</si>
  <si>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</si>
  <si>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</si>
  <si>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</si>
  <si>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</si>
  <si>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</si>
  <si>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</si>
  <si>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</si>
  <si>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</si>
  <si>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</si>
  <si>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</si>
  <si>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</si>
  <si>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</si>
  <si>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</si>
  <si>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</si>
  <si>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</si>
  <si>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</si>
  <si>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</si>
  <si>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</si>
  <si>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</si>
  <si>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</si>
  <si>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</si>
  <si>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</si>
  <si>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</si>
  <si>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</si>
  <si>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</si>
  <si>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</si>
  <si>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</si>
  <si>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</si>
  <si>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</si>
  <si>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</si>
  <si>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</si>
  <si>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</si>
  <si>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</si>
  <si>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</si>
  <si>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</si>
  <si>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</si>
  <si>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</si>
  <si>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</si>
  <si>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</si>
  <si>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</si>
  <si>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</si>
  <si>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</si>
  <si>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</si>
  <si>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</si>
  <si>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</si>
  <si>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</si>
  <si>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</si>
  <si>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</si>
  <si>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</si>
  <si>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</si>
  <si>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</si>
  <si>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</si>
  <si>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</si>
  <si>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</si>
  <si>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</si>
  <si>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</si>
  <si>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</si>
  <si>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</si>
  <si>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</si>
  <si>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</si>
  <si>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</si>
  <si>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</si>
  <si>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</si>
  <si>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</si>
  <si>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</si>
  <si>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</si>
  <si>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</si>
  <si>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</si>
  <si>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</si>
  <si>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</si>
  <si>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</si>
  <si>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</si>
  <si>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</si>
  <si>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</si>
  <si>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</si>
  <si>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</si>
  <si>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</si>
  <si>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</si>
  <si>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</si>
  <si>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</si>
  <si>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</si>
  <si>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</si>
  <si>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</si>
  <si>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</si>
  <si>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</si>
  <si>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</si>
  <si>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</si>
  <si>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</si>
  <si>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</si>
  <si>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</si>
  <si>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</si>
  <si>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</si>
  <si>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</si>
  <si>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</si>
  <si>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</si>
  <si>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</si>
  <si>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</si>
  <si>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</si>
  <si>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</si>
  <si>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</si>
  <si>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</si>
  <si>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</si>
  <si>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</si>
  <si>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</si>
  <si>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</si>
  <si>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</si>
  <si>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</si>
  <si>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</si>
  <si>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</si>
  <si>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</si>
  <si>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</si>
  <si>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</si>
  <si>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</si>
  <si>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</si>
  <si>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</si>
  <si>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</si>
  <si>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</si>
  <si>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</si>
  <si>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</si>
  <si>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</si>
  <si>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</si>
  <si>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</si>
  <si>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</si>
  <si>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</si>
  <si>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</si>
  <si>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</si>
  <si>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</si>
  <si>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</si>
  <si>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</si>
  <si>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</si>
  <si>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</si>
  <si>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</si>
  <si>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</si>
  <si>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</si>
  <si>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</si>
  <si>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</si>
  <si>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</si>
  <si>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</si>
  <si>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</si>
  <si>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</si>
  <si>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</si>
  <si>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</si>
  <si>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</si>
  <si>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</si>
  <si>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</si>
  <si>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</si>
  <si>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</si>
  <si>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</si>
  <si>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</si>
  <si>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</si>
  <si>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</si>
  <si>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</si>
  <si>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</si>
  <si>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</si>
  <si>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</si>
  <si>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</si>
  <si>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</si>
  <si>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</si>
  <si>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</si>
  <si>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</si>
  <si>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</si>
  <si>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</si>
  <si>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</si>
  <si>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</si>
  <si>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</si>
  <si>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</si>
  <si>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</si>
  <si>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</si>
  <si>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</si>
  <si>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</si>
  <si>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</si>
  <si>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</si>
  <si>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</si>
  <si>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</si>
  <si>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</si>
  <si>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</si>
  <si>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</si>
  <si>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</si>
  <si>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</si>
  <si>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</si>
  <si>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</si>
  <si>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</si>
  <si>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</si>
  <si>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</si>
  <si>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</si>
  <si>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</si>
  <si>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</si>
  <si>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</si>
  <si>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</si>
  <si>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</si>
  <si>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</si>
  <si>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</si>
  <si>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</si>
  <si>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</si>
  <si>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</si>
  <si>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</si>
  <si>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</si>
  <si>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</si>
  <si>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</si>
  <si>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</si>
  <si>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</si>
  <si>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</si>
  <si>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</si>
  <si>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</si>
  <si>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</si>
  <si>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</si>
  <si>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</si>
  <si>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</si>
  <si>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</si>
  <si>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</si>
  <si>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</si>
  <si>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</si>
  <si>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</si>
  <si>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</si>
  <si>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</si>
  <si>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</si>
  <si>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</si>
  <si>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</si>
  <si>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</si>
  <si>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</si>
  <si>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</si>
  <si>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</si>
  <si>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</si>
  <si>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</si>
  <si>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</si>
  <si>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</si>
  <si>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</si>
  <si>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</si>
  <si>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</si>
  <si>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</si>
  <si>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</si>
  <si>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</si>
  <si>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</si>
  <si>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</si>
  <si>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</si>
  <si>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</si>
  <si>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</si>
  <si>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</si>
  <si>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</si>
  <si>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</si>
  <si>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</si>
  <si>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</si>
  <si>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</si>
  <si>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</si>
  <si>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</si>
  <si>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</si>
  <si>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</si>
  <si>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</si>
  <si>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</si>
  <si>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</si>
  <si>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</si>
  <si>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</si>
  <si>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</si>
  <si>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</si>
  <si>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</si>
  <si>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</si>
  <si>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</si>
  <si>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</si>
  <si>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</si>
  <si>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</si>
  <si>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</si>
  <si>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</si>
  <si>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</si>
  <si>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</si>
  <si>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</si>
  <si>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</si>
  <si>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</si>
  <si>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</si>
  <si>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</si>
  <si>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</si>
  <si>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</si>
  <si>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</si>
  <si>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</si>
  <si>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</si>
  <si>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</si>
  <si>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</si>
  <si>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</si>
  <si>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</si>
  <si>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</si>
  <si>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</si>
  <si>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</si>
  <si>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</si>
  <si>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</si>
  <si>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</si>
  <si>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</si>
  <si>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</si>
  <si>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</si>
  <si>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</si>
  <si>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</si>
  <si>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</si>
  <si>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</si>
  <si>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</si>
  <si>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</si>
  <si>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</si>
  <si>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</si>
  <si>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</si>
  <si>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</si>
  <si>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</si>
  <si>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</si>
  <si>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</si>
  <si>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</si>
  <si>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</si>
  <si>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</si>
  <si>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</si>
  <si>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</si>
  <si>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</si>
  <si>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</si>
  <si>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</si>
  <si>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</si>
  <si>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</si>
  <si>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</si>
  <si>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</si>
  <si>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</si>
  <si>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</si>
  <si>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</si>
  <si>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</si>
  <si>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</si>
  <si>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</si>
  <si>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</si>
  <si>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</si>
  <si>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</si>
  <si>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</si>
  <si>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</si>
  <si>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</si>
  <si>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</si>
  <si>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</si>
  <si>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</si>
  <si>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</si>
  <si>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</si>
  <si>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</si>
  <si>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</si>
  <si>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</si>
  <si>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</si>
  <si>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</si>
  <si>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</si>
  <si>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</si>
  <si>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</si>
  <si>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</si>
  <si>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</si>
  <si>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</si>
  <si>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</si>
  <si>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</si>
  <si>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</si>
  <si>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</si>
  <si>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</si>
  <si>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</si>
  <si>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</si>
  <si>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</si>
  <si>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</si>
  <si>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</si>
  <si>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</si>
  <si>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</si>
  <si>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</si>
  <si>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</si>
  <si>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</si>
  <si>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</si>
  <si>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</si>
  <si>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</si>
  <si>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</si>
  <si>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</si>
  <si>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</si>
  <si>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</si>
  <si>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</si>
  <si>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</si>
  <si>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</si>
  <si>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</si>
  <si>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</si>
  <si>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</si>
  <si>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</si>
  <si>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</si>
  <si>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</si>
  <si>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</si>
  <si>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</si>
  <si>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</si>
  <si>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</si>
  <si>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</si>
  <si>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</si>
  <si>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</si>
  <si>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</si>
  <si>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</si>
  <si>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</si>
  <si>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</si>
  <si>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</si>
  <si>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</si>
  <si>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</si>
  <si>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</si>
  <si>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</si>
  <si>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</si>
  <si>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</si>
  <si>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</si>
  <si>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</si>
  <si>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</si>
  <si>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</si>
  <si>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</si>
  <si>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</si>
  <si>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</si>
  <si>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</si>
  <si>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</si>
  <si>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</si>
  <si>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</si>
  <si>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</si>
  <si>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</si>
  <si>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</si>
  <si>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</si>
  <si>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</si>
  <si>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</si>
  <si>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</si>
  <si>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</si>
  <si>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</si>
  <si>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</si>
  <si>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</si>
  <si>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</si>
  <si>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</si>
  <si>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</si>
  <si>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</si>
  <si>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</si>
  <si>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</si>
  <si>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</si>
  <si>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</si>
  <si>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</si>
  <si>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</si>
  <si>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</si>
  <si>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</si>
  <si>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</si>
  <si>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</si>
  <si>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</si>
  <si>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</si>
  <si>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</si>
  <si>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</si>
  <si>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</si>
  <si>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</si>
  <si>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</si>
  <si>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</si>
  <si>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</si>
  <si>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</si>
  <si>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</si>
  <si>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</si>
  <si>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</si>
  <si>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</si>
  <si>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</si>
  <si>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</si>
  <si>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</si>
  <si>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</si>
  <si>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</si>
  <si>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</si>
  <si>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</si>
  <si>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</si>
  <si>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</si>
  <si>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</si>
  <si>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</si>
  <si>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</si>
  <si>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</si>
  <si>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</si>
  <si>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</si>
  <si>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</si>
  <si>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</si>
  <si>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</si>
  <si>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</si>
  <si>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</si>
  <si>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</si>
  <si>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</si>
  <si>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</si>
  <si>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</si>
  <si>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</si>
  <si>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</si>
  <si>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</si>
  <si>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</si>
  <si>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</si>
  <si>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</si>
  <si>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</si>
  <si>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</si>
  <si>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</si>
  <si>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</si>
  <si>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</si>
  <si>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</si>
  <si>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</si>
  <si>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</si>
  <si>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</si>
  <si>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</si>
  <si>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</si>
  <si>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</si>
  <si>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</si>
  <si>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</si>
  <si>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</si>
  <si>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</si>
  <si>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</si>
  <si>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</si>
  <si>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</si>
  <si>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</si>
  <si>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</si>
  <si>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</si>
  <si>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</si>
  <si>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</si>
  <si>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</si>
  <si>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</si>
  <si>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</si>
  <si>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</si>
  <si>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</si>
  <si>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</si>
  <si>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</si>
  <si>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</si>
  <si>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</si>
  <si>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</si>
  <si>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</si>
  <si>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</si>
  <si>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</si>
  <si>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</si>
  <si>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</si>
  <si>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</si>
  <si>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</si>
  <si>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</si>
  <si>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</si>
  <si>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</si>
  <si>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</si>
  <si>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</si>
  <si>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</si>
  <si>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</si>
  <si>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</si>
  <si>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</si>
  <si>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</si>
  <si>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</si>
  <si>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</si>
  <si>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</si>
  <si>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</si>
  <si>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</si>
  <si>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</si>
  <si>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</si>
  <si>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</si>
  <si>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</si>
  <si>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</si>
  <si>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</si>
  <si>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</si>
  <si>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</si>
  <si>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</si>
  <si>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</si>
  <si>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</si>
  <si>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</si>
  <si>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</si>
  <si>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</si>
  <si>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</si>
  <si>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</si>
  <si>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</si>
  <si>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</si>
  <si>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</si>
  <si>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</si>
  <si>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</si>
  <si>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</si>
  <si>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</si>
  <si>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</si>
  <si>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</si>
  <si>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</si>
  <si>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</si>
  <si>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</si>
  <si>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</si>
  <si>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</si>
  <si>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</si>
  <si>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</si>
  <si>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</si>
  <si>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</si>
  <si>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</si>
  <si>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</si>
  <si>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</si>
  <si>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</si>
  <si>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</si>
  <si>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</si>
  <si>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</si>
  <si>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</si>
  <si>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</si>
  <si>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</si>
  <si>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</si>
  <si>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</si>
  <si>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</si>
  <si>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</si>
  <si>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</si>
  <si>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</si>
  <si>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</si>
  <si>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</si>
  <si>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</si>
  <si>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</si>
  <si>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</si>
  <si>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</si>
  <si>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</si>
  <si>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</si>
  <si>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</si>
  <si>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</si>
  <si>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</si>
  <si>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</si>
  <si>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</si>
  <si>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</si>
  <si>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</si>
  <si>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</si>
  <si>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</si>
  <si>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</si>
  <si>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</si>
  <si>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</si>
  <si>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</si>
  <si>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</si>
  <si>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</si>
  <si>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</si>
  <si>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</si>
  <si>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</si>
  <si>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</si>
  <si>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</si>
  <si>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</si>
  <si>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</si>
  <si>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</si>
  <si>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</si>
  <si>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</si>
  <si>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</si>
  <si>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</si>
  <si>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</si>
  <si>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</si>
  <si>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</si>
  <si>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</si>
  <si>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</si>
  <si>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</si>
  <si>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</si>
  <si>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</si>
  <si>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</si>
  <si>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</si>
  <si>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</si>
  <si>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</si>
  <si>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</si>
  <si>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</si>
  <si>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</si>
  <si>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</si>
  <si>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</si>
  <si>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</si>
  <si>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</si>
  <si>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</si>
  <si>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</si>
  <si>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</si>
  <si>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</si>
  <si>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</si>
  <si>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</si>
  <si>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</si>
  <si>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</si>
  <si>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</si>
  <si>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</si>
  <si>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</si>
  <si>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</si>
  <si>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</si>
  <si>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</si>
  <si>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</si>
  <si>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</si>
  <si>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</si>
  <si>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</si>
  <si>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</si>
  <si>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</si>
  <si>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</si>
  <si>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</si>
  <si>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</si>
  <si>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</si>
  <si>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</si>
  <si>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</si>
  <si>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</si>
  <si>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</si>
  <si>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</si>
  <si>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</si>
  <si>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</si>
  <si>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</si>
  <si>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</si>
  <si>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</si>
  <si>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</si>
  <si>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</si>
  <si>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</si>
  <si>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</si>
  <si>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</si>
  <si>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</si>
  <si>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</si>
  <si>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</si>
  <si>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</si>
  <si>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</si>
  <si>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</si>
  <si>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</si>
  <si>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</si>
  <si>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</si>
  <si>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</si>
  <si>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</si>
  <si>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</si>
  <si>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</si>
  <si>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</si>
  <si>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</si>
  <si>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</si>
  <si>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</si>
  <si>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</si>
  <si>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</si>
  <si>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</si>
  <si>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</si>
  <si>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</si>
  <si>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</si>
  <si>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</si>
  <si>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</si>
  <si>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</si>
  <si>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</si>
  <si>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</si>
  <si>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</si>
  <si>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</si>
  <si>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</si>
  <si>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</si>
  <si>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</si>
  <si>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</si>
  <si>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</si>
  <si>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</si>
  <si>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</si>
  <si>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</si>
  <si>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</si>
  <si>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</si>
  <si>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</si>
  <si>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</si>
  <si>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</si>
  <si>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</si>
  <si>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</si>
  <si>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</si>
  <si>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</si>
  <si>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</si>
  <si>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</si>
  <si>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</si>
  <si>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</si>
  <si>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</si>
  <si>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</si>
  <si>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</si>
  <si>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</si>
  <si>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</si>
  <si>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</si>
  <si>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</si>
  <si>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</si>
  <si>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</si>
  <si>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</si>
  <si>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</si>
  <si>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</si>
  <si>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</si>
  <si>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</si>
  <si>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</si>
  <si>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</si>
  <si>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</si>
  <si>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</si>
  <si>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</si>
  <si>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</si>
  <si>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</si>
  <si>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</si>
  <si>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</si>
  <si>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</si>
  <si>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</si>
  <si>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</si>
  <si>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</si>
  <si>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</si>
  <si>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</si>
  <si>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</si>
  <si>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</si>
  <si>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</si>
  <si>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</si>
  <si>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</si>
  <si>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</si>
  <si>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</si>
  <si>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</si>
  <si>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</si>
  <si>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</si>
  <si>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</si>
  <si>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</si>
  <si>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</si>
  <si>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</si>
  <si>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</si>
  <si>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</si>
  <si>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</si>
  <si>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</si>
  <si>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</si>
  <si>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</si>
  <si>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</si>
  <si>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</si>
  <si>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</si>
  <si>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</si>
  <si>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</si>
  <si>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</si>
  <si>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</si>
  <si>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</si>
  <si>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</si>
  <si>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</si>
  <si>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</si>
  <si>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</si>
  <si>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</si>
  <si>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</si>
  <si>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</si>
  <si>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</si>
  <si>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</si>
  <si>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</si>
  <si>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</si>
  <si>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</si>
  <si>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</si>
  <si>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</si>
  <si>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</si>
  <si>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</si>
  <si>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</si>
  <si>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</si>
  <si>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</si>
  <si>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</si>
  <si>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</si>
  <si>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</si>
  <si>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</si>
  <si>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</si>
  <si>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</si>
  <si>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</si>
  <si>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</si>
  <si>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</si>
  <si>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</si>
  <si>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</si>
  <si>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</si>
  <si>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</si>
  <si>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</si>
  <si>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</si>
  <si>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</si>
  <si>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</si>
  <si>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</si>
  <si>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</si>
  <si>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</si>
  <si>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</si>
  <si>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</si>
  <si>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</si>
  <si>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</si>
  <si>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</si>
  <si>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</si>
  <si>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</si>
  <si>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</si>
  <si>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</si>
  <si>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</si>
  <si>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</si>
  <si>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</si>
  <si>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</si>
  <si>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</si>
  <si>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</si>
  <si>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</si>
  <si>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</si>
  <si>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</si>
  <si>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</si>
  <si>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</si>
  <si>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</si>
  <si>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</si>
  <si>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</si>
  <si>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</si>
  <si>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</si>
  <si>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</si>
  <si>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</si>
  <si>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</si>
  <si>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</si>
  <si>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</si>
  <si>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</si>
  <si>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</si>
  <si>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</si>
  <si>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</si>
  <si>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</si>
  <si>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</si>
  <si>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</si>
  <si>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</si>
  <si>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</si>
  <si>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</si>
  <si>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</si>
  <si>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</si>
  <si>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</si>
  <si>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</si>
  <si>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</si>
  <si>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</si>
  <si>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</si>
  <si>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</si>
  <si>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</si>
  <si>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</si>
  <si>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</si>
  <si>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</si>
  <si>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</si>
  <si>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</si>
  <si>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</si>
  <si>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</si>
  <si>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</si>
  <si>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</si>
  <si>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</si>
  <si>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</si>
  <si>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</si>
  <si>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</si>
  <si>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</si>
  <si>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</si>
  <si>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</si>
  <si>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</si>
  <si>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</si>
  <si>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</si>
  <si>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</si>
  <si>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</si>
  <si>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</si>
  <si>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</si>
  <si>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</si>
  <si>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</si>
  <si>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</si>
  <si>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</si>
  <si>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</si>
  <si>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</si>
  <si>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</si>
  <si>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</si>
  <si>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</si>
  <si>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</si>
  <si>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</si>
  <si>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</si>
  <si>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</si>
  <si>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</si>
  <si>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</si>
  <si>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</si>
  <si>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</si>
  <si>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</si>
  <si>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</si>
  <si>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</si>
  <si>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</si>
  <si>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</si>
  <si>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</si>
  <si>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</si>
  <si>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</si>
  <si>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</si>
  <si>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</si>
  <si>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</si>
  <si>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</si>
  <si>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</si>
  <si>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</si>
  <si>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</si>
  <si>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</si>
  <si>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</si>
  <si>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</si>
  <si>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</si>
  <si>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</si>
  <si>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</si>
  <si>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</si>
  <si>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</si>
  <si>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</si>
  <si>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</si>
  <si>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</si>
  <si>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</si>
  <si>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</si>
  <si>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</si>
  <si>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</si>
  <si>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</si>
  <si>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</si>
  <si>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</si>
  <si>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</si>
  <si>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</si>
  <si>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</si>
  <si>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</si>
  <si>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</si>
  <si>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</si>
  <si>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</si>
  <si>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</si>
  <si>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</si>
  <si>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</si>
  <si>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</si>
  <si>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</si>
  <si>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</si>
  <si>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</si>
  <si>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</si>
  <si>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</si>
  <si>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</si>
  <si>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</si>
  <si>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</si>
  <si>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</si>
  <si>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</si>
  <si>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</si>
  <si>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</si>
  <si>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</si>
  <si>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</si>
  <si>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</si>
  <si>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</si>
  <si>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</si>
  <si>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</si>
  <si>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</si>
  <si>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</si>
  <si>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</si>
  <si>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</si>
  <si>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</si>
  <si>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</si>
  <si>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</si>
  <si>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</si>
  <si>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</si>
  <si>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</si>
  <si>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</si>
  <si>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</si>
  <si>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</si>
  <si>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</si>
  <si>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</si>
  <si>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</si>
  <si>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</si>
  <si>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</si>
  <si>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</si>
  <si>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</si>
  <si>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</si>
  <si>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</si>
  <si>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</si>
  <si>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</si>
  <si>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</si>
  <si>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</si>
  <si>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</si>
  <si>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</si>
  <si>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</si>
  <si>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</si>
  <si>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</si>
  <si>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</si>
  <si>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</si>
  <si>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</si>
  <si>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</si>
  <si>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</si>
  <si>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</si>
  <si>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</si>
  <si>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</si>
  <si>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</si>
  <si>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</si>
  <si>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</si>
  <si>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</si>
  <si>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</si>
  <si>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</si>
  <si>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</si>
  <si>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</si>
  <si>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</si>
  <si>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</si>
  <si>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</si>
  <si>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</si>
  <si>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</si>
  <si>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</si>
  <si>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</si>
  <si>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</si>
  <si>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</si>
  <si>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</si>
  <si>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</si>
  <si>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</si>
  <si>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</si>
  <si>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</si>
  <si>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</si>
  <si>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</si>
  <si>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</si>
  <si>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</si>
  <si>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</si>
  <si>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</si>
  <si>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</si>
  <si>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</si>
  <si>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</si>
  <si>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</si>
  <si>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</si>
  <si>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</si>
  <si>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</si>
  <si>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</si>
  <si>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</si>
  <si>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</si>
  <si>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</si>
  <si>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</si>
  <si>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</si>
  <si>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</si>
  <si>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</si>
  <si>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</si>
  <si>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</si>
  <si>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</si>
  <si>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</si>
  <si>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</si>
  <si>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</si>
  <si>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</si>
  <si>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</si>
  <si>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</si>
  <si>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</si>
  <si>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</si>
  <si>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</si>
  <si>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</si>
  <si>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</si>
  <si>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</si>
  <si>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</si>
  <si>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</si>
  <si>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</si>
  <si>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</si>
  <si>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</si>
  <si>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</si>
  <si>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</si>
  <si>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</si>
  <si>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</si>
  <si>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</si>
  <si>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</si>
  <si>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</si>
  <si>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</si>
  <si>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</si>
  <si>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</si>
  <si>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</si>
  <si>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</si>
  <si>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</si>
  <si>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</si>
  <si>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</si>
  <si>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</si>
  <si>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</si>
  <si>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</si>
  <si>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</si>
  <si>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</si>
  <si>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</si>
  <si>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</si>
  <si>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</si>
  <si>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</si>
  <si>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</si>
  <si>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</si>
  <si>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</si>
  <si>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</si>
  <si>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</si>
  <si>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</si>
  <si>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</si>
  <si>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</si>
  <si>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</si>
  <si>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</si>
  <si>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</si>
  <si>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</si>
  <si>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</si>
  <si>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</si>
  <si>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</si>
  <si>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</si>
  <si>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</si>
  <si>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</si>
  <si>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</si>
  <si>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</si>
  <si>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</si>
  <si>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</si>
  <si>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</si>
  <si>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</si>
  <si>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</si>
  <si>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</si>
  <si>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</si>
  <si>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</si>
  <si>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</si>
  <si>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</si>
  <si>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</si>
  <si>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</si>
  <si>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</si>
  <si>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</si>
  <si>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</si>
  <si>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</si>
  <si>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</si>
  <si>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</si>
  <si>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</si>
  <si>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</si>
  <si>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</si>
  <si>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</si>
  <si>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</si>
  <si>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</si>
  <si>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</si>
  <si>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</si>
  <si>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</si>
  <si>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</si>
  <si>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</si>
  <si>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</si>
  <si>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</si>
  <si>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</si>
  <si>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</si>
  <si>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</si>
  <si>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</si>
  <si>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</si>
  <si>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</si>
  <si>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</si>
  <si>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</si>
  <si>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</si>
  <si>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</si>
  <si>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</si>
  <si>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</si>
  <si>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</si>
  <si>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</si>
  <si>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</si>
  <si>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</si>
  <si>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</si>
  <si>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</si>
  <si>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</si>
  <si>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</si>
  <si>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</si>
  <si>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</si>
  <si>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</si>
  <si>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</si>
  <si>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</si>
  <si>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</si>
  <si>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</si>
  <si>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</si>
  <si>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</si>
  <si>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</si>
  <si>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</si>
  <si>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</si>
  <si>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</si>
  <si>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</si>
  <si>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</si>
  <si>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</si>
  <si>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</si>
  <si>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</si>
  <si>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</si>
  <si>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</si>
  <si>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</si>
  <si>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</si>
  <si>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</si>
  <si>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</si>
  <si>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</si>
  <si>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</si>
  <si>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</si>
  <si>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</si>
  <si>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</si>
  <si>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</si>
  <si>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</si>
  <si>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</si>
  <si>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</si>
  <si>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</si>
  <si>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</si>
  <si>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</si>
  <si>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</si>
  <si>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</si>
  <si>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</si>
  <si>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</si>
  <si>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</si>
  <si>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</si>
  <si>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</si>
  <si>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</si>
  <si>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</si>
  <si>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</si>
  <si>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</si>
  <si>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</si>
  <si>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</si>
  <si>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</si>
  <si>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</si>
  <si>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</si>
  <si>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</si>
  <si>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</si>
  <si>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</si>
  <si>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</si>
  <si>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</si>
  <si>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</si>
  <si>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</si>
  <si>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</si>
  <si>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</si>
  <si>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</si>
  <si>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</si>
  <si>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</si>
  <si>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</si>
  <si>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</si>
  <si>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</si>
  <si>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</si>
  <si>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</si>
  <si>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</si>
  <si>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</si>
  <si>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</si>
  <si>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</si>
  <si>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</si>
  <si>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</si>
  <si>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</si>
  <si>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</si>
  <si>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</si>
  <si>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</si>
  <si>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</si>
  <si>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</si>
  <si>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</si>
  <si>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</si>
  <si>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</si>
  <si>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</si>
  <si>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</si>
  <si>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</si>
  <si>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</si>
  <si>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</si>
  <si>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</si>
  <si>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</si>
  <si>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</si>
  <si>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</si>
  <si>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</si>
  <si>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</si>
  <si>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</si>
  <si>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</si>
  <si>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</si>
  <si>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</si>
  <si>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</si>
  <si>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</si>
  <si>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</si>
  <si>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</si>
  <si>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</si>
  <si>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</si>
  <si>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</si>
  <si>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</si>
  <si>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</si>
  <si>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</si>
  <si>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</si>
  <si>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</si>
  <si>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</si>
  <si>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</si>
  <si>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</si>
  <si>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</si>
  <si>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</si>
  <si>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</si>
  <si>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</si>
  <si>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</si>
  <si>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</si>
  <si>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</si>
  <si>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</si>
  <si>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</si>
  <si>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</si>
  <si>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</si>
  <si>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</si>
  <si>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</si>
  <si>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</si>
  <si>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</si>
  <si>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</si>
  <si>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</si>
  <si>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</si>
  <si>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</si>
  <si>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</si>
  <si>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</si>
  <si>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</si>
  <si>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</si>
  <si>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</si>
  <si>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</si>
  <si>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</si>
  <si>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</si>
  <si>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</si>
  <si>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</si>
  <si>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</si>
  <si>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</si>
  <si>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</si>
  <si>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</si>
  <si>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</si>
  <si>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</si>
  <si>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</si>
  <si>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</si>
  <si>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</si>
  <si>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</si>
  <si>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</si>
  <si>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</si>
  <si>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</si>
  <si>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</si>
  <si>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</si>
  <si>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</si>
  <si>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</si>
  <si>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</si>
  <si>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</si>
  <si>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</si>
  <si>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</si>
  <si>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</si>
  <si>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</si>
  <si>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</si>
  <si>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</si>
  <si>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</si>
  <si>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</si>
  <si>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</si>
  <si>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</si>
  <si>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</si>
  <si>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</si>
  <si>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</si>
  <si>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</si>
  <si>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</si>
  <si>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</si>
  <si>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</si>
  <si>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</si>
  <si>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</si>
  <si>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</si>
  <si>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</si>
  <si>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</si>
  <si>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</si>
  <si>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</si>
  <si>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</si>
  <si>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</si>
  <si>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</si>
  <si>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</si>
  <si>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</si>
  <si>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</si>
  <si>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</si>
  <si>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</si>
  <si>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</si>
  <si>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</si>
  <si>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</si>
  <si>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</si>
  <si>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</si>
  <si>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</si>
  <si>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</si>
  <si>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</si>
  <si>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</si>
  <si>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</si>
  <si>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</si>
  <si>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</si>
  <si>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</si>
  <si>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</si>
  <si>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</si>
  <si>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</si>
  <si>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</si>
  <si>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</si>
  <si>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</si>
  <si>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</si>
  <si>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</si>
  <si>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</si>
  <si>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</si>
  <si>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</si>
  <si>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</si>
  <si>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</si>
  <si>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</si>
  <si>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</si>
  <si>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</si>
  <si>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</si>
  <si>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</si>
  <si>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</si>
  <si>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</si>
  <si>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</si>
  <si>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</si>
  <si>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</si>
  <si>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</si>
  <si>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</si>
  <si>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</si>
  <si>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</si>
  <si>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</si>
  <si>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</si>
  <si>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</si>
  <si>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</si>
  <si>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</si>
  <si>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</si>
  <si>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</si>
  <si>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</si>
  <si>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</si>
  <si>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</si>
  <si>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</si>
  <si>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</si>
  <si>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</si>
  <si>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</si>
  <si>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</si>
  <si>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</si>
  <si>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</si>
  <si>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</si>
  <si>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</si>
  <si>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</si>
  <si>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</si>
  <si>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</si>
  <si>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</si>
  <si>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</si>
  <si>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</si>
  <si>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</si>
  <si>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</si>
  <si>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</si>
  <si>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</si>
  <si>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</si>
  <si>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</si>
  <si>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</si>
  <si>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</si>
  <si>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</si>
  <si>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</si>
  <si>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</si>
  <si>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</si>
  <si>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</si>
  <si>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</si>
  <si>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</si>
  <si>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</si>
  <si>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</si>
  <si>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</si>
  <si>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</si>
  <si>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</si>
  <si>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</si>
  <si>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</si>
  <si>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</si>
  <si>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</si>
  <si>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</si>
  <si>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</si>
  <si>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</si>
  <si>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</si>
  <si>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</si>
  <si>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</si>
  <si>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</si>
  <si>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</si>
  <si>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</si>
  <si>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</si>
  <si>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</si>
  <si>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</si>
  <si>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</si>
  <si>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</si>
  <si>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</si>
  <si>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</si>
  <si>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</si>
  <si>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</si>
  <si>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</si>
  <si>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</si>
  <si>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</si>
  <si>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</si>
  <si>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</si>
  <si>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</si>
  <si>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</si>
  <si>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</si>
  <si>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</si>
  <si>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</si>
  <si>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</si>
  <si>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</si>
  <si>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</si>
  <si>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</si>
  <si>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</si>
  <si>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</si>
  <si>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</si>
  <si>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</si>
  <si>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</si>
  <si>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</si>
  <si>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</si>
  <si>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</si>
  <si>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</si>
  <si>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</si>
  <si>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</si>
  <si>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</si>
  <si>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</si>
  <si>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</si>
  <si>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</si>
  <si>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</si>
  <si>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</si>
  <si>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</si>
  <si>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</si>
  <si>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</si>
  <si>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</si>
  <si>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</si>
  <si>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</si>
  <si>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</si>
  <si>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</si>
  <si>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</si>
  <si>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</si>
  <si>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</si>
  <si>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</si>
  <si>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</si>
  <si>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</si>
  <si>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</si>
  <si>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</si>
  <si>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</si>
  <si>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</si>
  <si>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</si>
  <si>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</si>
  <si>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</si>
  <si>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</si>
  <si>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</si>
  <si>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</si>
  <si>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</si>
  <si>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</si>
  <si>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</si>
  <si>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</si>
  <si>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</si>
  <si>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</si>
  <si>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</si>
  <si>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</si>
  <si>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</si>
  <si>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</si>
  <si>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</si>
  <si>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</si>
  <si>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</si>
  <si>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</si>
  <si>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</si>
  <si>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</si>
  <si>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</si>
  <si>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</si>
  <si>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</si>
  <si>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</si>
  <si>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</si>
  <si>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</si>
  <si>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</si>
  <si>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</si>
  <si>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</si>
  <si>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</si>
  <si>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</si>
  <si>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</si>
  <si>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</si>
  <si>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</si>
  <si>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</si>
  <si>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</si>
  <si>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</si>
  <si>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</si>
  <si>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</si>
  <si>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</si>
  <si>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</si>
  <si>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</si>
  <si>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</si>
  <si>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</si>
  <si>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</si>
  <si>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</si>
  <si>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</si>
  <si>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</si>
  <si>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</si>
  <si>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</si>
  <si>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</si>
  <si>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</si>
  <si>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</si>
  <si>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</si>
  <si>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</si>
  <si>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</si>
  <si>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</si>
  <si>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</si>
  <si>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</si>
  <si>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</si>
  <si>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</si>
  <si>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</si>
  <si>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</si>
  <si>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</si>
  <si>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</si>
  <si>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</si>
  <si>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</si>
  <si>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</si>
  <si>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</si>
  <si>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</si>
  <si>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</si>
  <si>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</si>
  <si>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</si>
  <si>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</si>
  <si>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</si>
  <si>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</si>
  <si>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</si>
  <si>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</si>
  <si>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</si>
  <si>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</si>
  <si>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</si>
  <si>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</si>
  <si>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</si>
  <si>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</si>
  <si>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</si>
  <si>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</si>
  <si>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</si>
  <si>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</si>
  <si>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</si>
  <si>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</si>
  <si>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</si>
  <si>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</si>
  <si>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</si>
  <si>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</si>
  <si>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</si>
  <si>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</si>
  <si>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</si>
  <si>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</si>
  <si>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</si>
  <si>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</si>
  <si>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</si>
  <si>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</si>
  <si>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</si>
  <si>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</si>
  <si>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</si>
  <si>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</si>
  <si>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</si>
  <si>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</si>
  <si>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</si>
  <si>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</si>
  <si>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</si>
  <si>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</si>
  <si>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</si>
  <si>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</si>
  <si>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</si>
  <si>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</si>
  <si>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</si>
  <si>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</si>
  <si>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</si>
  <si>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</si>
  <si>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</si>
  <si>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</si>
  <si>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</si>
  <si>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</si>
  <si>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</si>
  <si>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</si>
  <si>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</si>
  <si>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</si>
  <si>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</si>
  <si>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</si>
  <si>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</si>
  <si>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</si>
  <si>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</si>
  <si>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</si>
  <si>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</si>
  <si>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</si>
  <si>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</si>
  <si>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</si>
  <si>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</si>
  <si>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</si>
  <si>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</si>
  <si>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</si>
  <si>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</si>
  <si>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</si>
  <si>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</si>
  <si>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</si>
  <si>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</si>
  <si>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</si>
  <si>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</si>
  <si>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</si>
  <si>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</si>
  <si>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</si>
  <si>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</si>
  <si>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</si>
  <si>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</si>
  <si>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</si>
  <si>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</si>
  <si>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</si>
  <si>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</si>
  <si>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</si>
  <si>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</si>
  <si>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</si>
  <si>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</si>
  <si>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</si>
  <si>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</si>
  <si>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</si>
  <si>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</si>
  <si>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</si>
  <si>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</si>
  <si>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</si>
  <si>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</si>
  <si>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</si>
  <si>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</si>
  <si>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</si>
  <si>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</si>
  <si>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</si>
  <si>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</si>
  <si>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</si>
  <si>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</si>
  <si>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</si>
  <si>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</si>
  <si>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</si>
  <si>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</si>
  <si>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</si>
  <si>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</si>
  <si>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</si>
  <si>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</si>
  <si>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</si>
  <si>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</si>
  <si>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</si>
  <si>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</si>
  <si>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</si>
  <si>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</si>
  <si>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</si>
  <si>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</si>
  <si>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</si>
  <si>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</si>
  <si>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</si>
  <si>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</si>
  <si>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</si>
  <si>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</si>
  <si>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</si>
  <si>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</si>
  <si>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</si>
  <si>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</si>
  <si>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</si>
  <si>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</si>
  <si>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</si>
  <si>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</si>
  <si>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</si>
  <si>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</si>
  <si>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</si>
  <si>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</si>
  <si>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</si>
  <si>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</si>
  <si>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</si>
  <si>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</si>
  <si>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</si>
  <si>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</si>
  <si>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</si>
  <si>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</si>
  <si>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</si>
  <si>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</si>
  <si>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</si>
  <si>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</si>
  <si>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</si>
  <si>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</si>
  <si>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</si>
  <si>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</si>
  <si>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</si>
  <si>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</si>
  <si>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</si>
  <si>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</si>
  <si>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</si>
  <si>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</si>
  <si>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</si>
  <si>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</si>
  <si>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</si>
  <si>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</si>
  <si>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</si>
  <si>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</si>
  <si>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</si>
  <si>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</si>
  <si>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</si>
  <si>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</si>
  <si>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</si>
  <si>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</si>
  <si>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</si>
  <si>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</si>
  <si>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</si>
  <si>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</si>
  <si>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</si>
  <si>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</si>
  <si>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</si>
  <si>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</si>
  <si>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</si>
  <si>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</si>
  <si>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</si>
  <si>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</si>
  <si>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</si>
  <si>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</si>
  <si>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</si>
  <si>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</si>
  <si>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</si>
  <si>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</si>
  <si>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</si>
  <si>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</si>
  <si>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</si>
  <si>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</si>
  <si>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</si>
  <si>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</si>
  <si>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</si>
  <si>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</si>
  <si>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</si>
  <si>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</si>
  <si>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</si>
  <si>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</si>
  <si>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</si>
  <si>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</si>
  <si>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</si>
  <si>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</si>
  <si>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</si>
  <si>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</si>
  <si>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</si>
  <si>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</si>
  <si>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</si>
  <si>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</si>
  <si>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</si>
  <si>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</si>
  <si>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</si>
  <si>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</si>
  <si>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</si>
  <si>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</si>
  <si>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</si>
  <si>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</si>
  <si>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</si>
  <si>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</si>
  <si>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</si>
  <si>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</si>
  <si>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</si>
  <si>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</si>
  <si>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</si>
  <si>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</si>
  <si>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</si>
  <si>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</si>
  <si>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</si>
  <si>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</si>
  <si>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</si>
  <si>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</si>
  <si>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</si>
  <si>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</si>
  <si>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</si>
  <si>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</si>
  <si>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</si>
  <si>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</si>
  <si>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</si>
  <si>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</si>
  <si>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</si>
  <si>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</si>
  <si>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</si>
  <si>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</si>
  <si>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</si>
  <si>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</si>
  <si>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</si>
  <si>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</si>
  <si>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</si>
  <si>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</si>
  <si>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</si>
  <si>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</si>
  <si>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</si>
  <si>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</si>
  <si>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</si>
  <si>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</si>
  <si>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</si>
  <si>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</si>
  <si>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</si>
  <si>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</si>
  <si>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</si>
  <si>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</si>
  <si>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</si>
  <si>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</si>
  <si>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</si>
  <si>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</si>
  <si>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</si>
  <si>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</si>
  <si>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</si>
  <si>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</si>
  <si>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</si>
  <si>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</si>
  <si>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</si>
  <si>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</si>
  <si>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</si>
  <si>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</si>
  <si>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</si>
  <si>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</si>
  <si>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</si>
  <si>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</si>
  <si>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</si>
  <si>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</si>
  <si>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</si>
  <si>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</si>
  <si>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</si>
  <si>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</si>
  <si>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</si>
  <si>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</si>
  <si>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</si>
  <si>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</si>
  <si>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</si>
  <si>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</si>
  <si>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</si>
  <si>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</si>
  <si>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</si>
  <si>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</si>
  <si>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</si>
  <si>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</si>
  <si>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</si>
  <si>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</si>
  <si>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</si>
  <si>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</si>
  <si>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</si>
  <si>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</si>
  <si>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</si>
  <si>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</si>
  <si>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</si>
  <si>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</si>
  <si>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</si>
  <si>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</si>
  <si>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</si>
  <si>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</si>
  <si>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</si>
  <si>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</si>
  <si>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</si>
  <si>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</si>
  <si>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</si>
  <si>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</si>
  <si>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</si>
  <si>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</si>
  <si>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</si>
  <si>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</si>
  <si>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</si>
  <si>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</si>
  <si>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</si>
  <si>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</si>
  <si>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</si>
  <si>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</si>
  <si>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</si>
  <si>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</si>
  <si>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</si>
  <si>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</si>
  <si>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</si>
  <si>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</si>
  <si>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</si>
  <si>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</si>
  <si>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</si>
  <si>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</si>
  <si>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</si>
  <si>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</si>
  <si>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</si>
  <si>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</si>
  <si>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</si>
  <si>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</si>
  <si>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</si>
  <si>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</si>
  <si>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</si>
  <si>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</si>
  <si>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</si>
  <si>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</si>
  <si>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</si>
  <si>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</si>
  <si>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</si>
  <si>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</si>
  <si>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</si>
  <si>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</si>
  <si>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</si>
  <si>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</si>
  <si>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</si>
  <si>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</si>
  <si>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</si>
  <si>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</si>
  <si>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</si>
  <si>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</si>
  <si>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</si>
  <si>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</si>
  <si>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</si>
  <si>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</si>
  <si>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</si>
  <si>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</si>
  <si>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</si>
  <si>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</si>
  <si>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</si>
  <si>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</si>
  <si>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</si>
  <si>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</si>
  <si>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</si>
  <si>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</si>
  <si>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</si>
  <si>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</si>
  <si>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</si>
  <si>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</si>
  <si>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</si>
  <si>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</si>
  <si>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</si>
  <si>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</si>
  <si>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</si>
  <si>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</si>
  <si>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</si>
  <si>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</si>
  <si>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</si>
  <si>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</si>
  <si>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</si>
  <si>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</si>
  <si>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</si>
  <si>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</si>
  <si>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</si>
  <si>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</si>
  <si>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</si>
  <si>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</si>
  <si>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</si>
  <si>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</si>
  <si>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</si>
  <si>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</si>
  <si>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</si>
  <si>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</si>
  <si>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</si>
  <si>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</si>
  <si>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</si>
  <si>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</si>
  <si>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</si>
  <si>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</si>
  <si>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</si>
  <si>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</si>
  <si>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</si>
  <si>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</si>
  <si>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</si>
  <si>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</si>
  <si>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</si>
  <si>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</si>
  <si>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</si>
  <si>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</si>
  <si>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</si>
  <si>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</si>
  <si>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</si>
  <si>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</si>
  <si>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</si>
  <si>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</si>
  <si>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</si>
  <si>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</si>
  <si>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</si>
  <si>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</si>
  <si>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</si>
  <si>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</si>
  <si>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</si>
  <si>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</si>
  <si>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</si>
  <si>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</si>
  <si>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</si>
  <si>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</si>
  <si>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</si>
  <si>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</si>
  <si>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</si>
  <si>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</si>
  <si>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</si>
  <si>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</si>
  <si>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</si>
  <si>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</si>
  <si>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</si>
  <si>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</si>
  <si>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</si>
  <si>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</si>
  <si>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</si>
  <si>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</si>
  <si>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</si>
  <si>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</si>
  <si>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</si>
  <si>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</si>
  <si>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</si>
  <si>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</si>
  <si>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</si>
  <si>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</si>
  <si>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</si>
  <si>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</si>
  <si>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</si>
  <si>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</si>
  <si>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</si>
  <si>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</si>
  <si>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</si>
  <si>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</si>
  <si>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</si>
  <si>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</si>
  <si>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</si>
  <si>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</si>
  <si>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</si>
  <si>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</si>
  <si>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</si>
  <si>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</si>
  <si>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</si>
  <si>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</si>
  <si>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</si>
  <si>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</si>
  <si>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</si>
  <si>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</si>
  <si>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</si>
  <si>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</si>
  <si>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</si>
  <si>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</si>
  <si>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</si>
  <si>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</si>
  <si>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</si>
  <si>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</si>
  <si>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</si>
  <si>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</si>
  <si>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</si>
  <si>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</si>
  <si>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</si>
  <si>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</si>
  <si>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</si>
  <si>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</si>
  <si>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</si>
  <si>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</si>
  <si>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</si>
  <si>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</si>
  <si>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</si>
  <si>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</si>
  <si>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</si>
  <si>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</si>
  <si>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</si>
  <si>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</si>
  <si>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</si>
  <si>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</si>
  <si>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</si>
  <si>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</si>
  <si>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</si>
  <si>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</si>
  <si>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</si>
  <si>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</si>
  <si>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</si>
  <si>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</si>
  <si>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</si>
  <si>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</si>
  <si>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</si>
  <si>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</si>
  <si>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</si>
  <si>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</si>
  <si>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</si>
  <si>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</si>
  <si>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</si>
  <si>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</si>
  <si>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</si>
  <si>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</si>
  <si>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</si>
  <si>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</si>
  <si>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</si>
  <si>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</si>
  <si>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</si>
  <si>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</si>
  <si>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</si>
  <si>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</si>
  <si>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</si>
  <si>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</si>
  <si>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</si>
  <si>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</si>
  <si>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</si>
  <si>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</si>
  <si>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</si>
  <si>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</si>
  <si>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</si>
  <si>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</si>
  <si>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</si>
  <si>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</si>
  <si>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</si>
  <si>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</si>
  <si>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</si>
  <si>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</si>
  <si>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</si>
  <si>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</si>
  <si>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</si>
  <si>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</si>
  <si>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</si>
  <si>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</si>
  <si>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</si>
  <si>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</si>
  <si>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</si>
  <si>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</si>
  <si>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</si>
  <si>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</si>
  <si>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</si>
  <si>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</si>
  <si>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</si>
  <si>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</si>
  <si>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</si>
  <si>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</si>
  <si>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</si>
  <si>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</si>
  <si>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</si>
  <si>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</si>
  <si>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</si>
  <si>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</si>
  <si>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</si>
  <si>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</si>
  <si>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</si>
  <si>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</si>
  <si>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</si>
  <si>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</si>
  <si>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</si>
  <si>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</si>
  <si>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</si>
  <si>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</si>
  <si>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</si>
  <si>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</si>
  <si>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</si>
  <si>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</si>
  <si>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</si>
  <si>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</si>
  <si>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</si>
  <si>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</si>
  <si>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</si>
  <si>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</si>
  <si>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</si>
  <si>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</si>
  <si>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</si>
  <si>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</si>
  <si>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</si>
  <si>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</si>
  <si>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</si>
  <si>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</si>
  <si>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</si>
  <si>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</si>
  <si>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</si>
  <si>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</si>
  <si>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</si>
  <si>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</si>
  <si>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</si>
  <si>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</si>
  <si>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</si>
  <si>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</si>
  <si>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</si>
  <si>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</si>
  <si>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</si>
  <si>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</si>
  <si>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</si>
  <si>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</si>
  <si>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</si>
  <si>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</si>
  <si>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</si>
  <si>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</si>
  <si>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</si>
  <si>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</si>
  <si>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</si>
  <si>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</si>
  <si>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</si>
  <si>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</si>
  <si>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</si>
  <si>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</si>
  <si>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</si>
  <si>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</si>
  <si>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</si>
  <si>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</si>
  <si>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</si>
  <si>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</si>
  <si>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</si>
  <si>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</si>
  <si>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</si>
  <si>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</si>
  <si>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</si>
  <si>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</si>
  <si>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</si>
  <si>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</si>
  <si>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</si>
  <si>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</si>
  <si>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</si>
  <si>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</si>
  <si>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</si>
  <si>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</si>
  <si>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</si>
  <si>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</si>
  <si>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</si>
  <si>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</si>
  <si>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</si>
  <si>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</si>
  <si>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</si>
  <si>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</si>
  <si>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</si>
  <si>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</si>
  <si>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</si>
  <si>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</si>
  <si>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</si>
  <si>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</si>
  <si>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</si>
  <si>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</si>
  <si>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</si>
  <si>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</si>
  <si>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</si>
  <si>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</si>
  <si>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</si>
  <si>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</si>
  <si>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</si>
  <si>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</si>
  <si>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</si>
  <si>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</si>
  <si>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</si>
  <si>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</si>
  <si>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</si>
  <si>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</si>
  <si>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</si>
  <si>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</si>
  <si>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</si>
  <si>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</si>
  <si>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</si>
  <si>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</si>
  <si>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</si>
  <si>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</si>
  <si>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</si>
  <si>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</si>
  <si>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</si>
  <si>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</si>
  <si>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</si>
  <si>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</si>
  <si>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</si>
  <si>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</si>
  <si>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</si>
  <si>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</si>
  <si>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</si>
  <si>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</si>
  <si>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</si>
  <si>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</si>
  <si>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</si>
  <si>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</si>
  <si>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</si>
  <si>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</si>
  <si>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</si>
  <si>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</si>
  <si>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</si>
  <si>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</si>
  <si>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</si>
  <si>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</si>
  <si>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</si>
  <si>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</si>
  <si>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</si>
  <si>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</si>
  <si>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</si>
  <si>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</si>
  <si>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</si>
  <si>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</si>
  <si>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</si>
  <si>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</si>
  <si>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</si>
  <si>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</si>
  <si>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</si>
  <si>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</si>
  <si>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</si>
  <si>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</si>
  <si>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</si>
  <si>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</si>
  <si>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</si>
  <si>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</si>
  <si>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</si>
  <si>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</si>
  <si>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</si>
  <si>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</si>
  <si>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</si>
  <si>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</si>
  <si>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</si>
  <si>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</si>
  <si>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</si>
  <si>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</si>
  <si>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</si>
  <si>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</si>
  <si>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</si>
  <si>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</si>
  <si>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</si>
  <si>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</si>
  <si>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</si>
  <si>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</si>
  <si>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</si>
  <si>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</si>
  <si>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</si>
  <si>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</si>
  <si>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</si>
  <si>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</si>
  <si>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</si>
  <si>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</si>
  <si>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</si>
  <si>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</si>
  <si>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</si>
  <si>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</si>
  <si>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</si>
  <si>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</si>
  <si>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</si>
  <si>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</si>
  <si>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</si>
  <si>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</si>
  <si>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</si>
  <si>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</si>
  <si>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</si>
  <si>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</si>
  <si>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</si>
  <si>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</si>
  <si>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</si>
  <si>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</si>
  <si>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</si>
  <si>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</si>
  <si>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</si>
  <si>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</si>
  <si>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</si>
  <si>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</si>
  <si>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</si>
  <si>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</si>
  <si>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</si>
  <si>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</si>
  <si>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</si>
  <si>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</si>
  <si>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</si>
  <si>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</si>
  <si>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</si>
  <si>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</si>
  <si>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</si>
  <si>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</si>
  <si>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</si>
  <si>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</si>
  <si>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</si>
  <si>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</si>
  <si>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</si>
  <si>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</si>
  <si>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</si>
  <si>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</si>
  <si>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</si>
  <si>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</si>
  <si>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</si>
  <si>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</si>
  <si>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</si>
  <si>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</si>
  <si>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</si>
  <si>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</si>
  <si>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</si>
  <si>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</si>
  <si>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</si>
  <si>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</si>
  <si>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</si>
  <si>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</si>
  <si>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</si>
  <si>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</si>
  <si>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</si>
  <si>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</si>
  <si>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</si>
  <si>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</si>
  <si>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</si>
  <si>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</si>
  <si>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</si>
  <si>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</si>
  <si>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</si>
  <si>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</si>
  <si>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</si>
  <si>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</si>
  <si>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</si>
  <si>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</si>
  <si>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</si>
  <si>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</si>
  <si>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</si>
  <si>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</si>
  <si>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</si>
  <si>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</si>
  <si>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</si>
  <si>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</si>
  <si>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</si>
  <si>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</si>
  <si>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</si>
  <si>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</si>
  <si>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</si>
  <si>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</si>
  <si>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</si>
  <si>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</si>
  <si>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</si>
  <si>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</si>
  <si>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</si>
  <si>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</si>
  <si>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</si>
  <si>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</si>
  <si>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</si>
  <si>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</si>
  <si>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</si>
  <si>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</si>
  <si>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</si>
  <si>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</si>
  <si>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</si>
  <si>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</si>
  <si>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</si>
  <si>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</si>
  <si>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</si>
  <si>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</si>
  <si>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</si>
  <si>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</si>
  <si>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</si>
  <si>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</si>
  <si>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</si>
  <si>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</si>
  <si>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</si>
  <si>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</si>
  <si>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</si>
  <si>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</si>
  <si>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</si>
  <si>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</si>
  <si>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</si>
  <si>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</si>
  <si>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</si>
  <si>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</si>
  <si>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</si>
  <si>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</si>
  <si>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</si>
  <si>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</si>
  <si>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</si>
  <si>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</si>
  <si>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</si>
  <si>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</si>
  <si>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</si>
  <si>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</si>
  <si>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</si>
  <si>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</si>
  <si>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</si>
  <si>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</si>
  <si>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</si>
  <si>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</si>
  <si>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</si>
  <si>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</si>
  <si>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</si>
  <si>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</si>
  <si>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</si>
  <si>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</si>
  <si>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</si>
  <si>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</si>
  <si>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</si>
  <si>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</si>
  <si>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</si>
  <si>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</si>
  <si>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</si>
  <si>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</si>
  <si>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</si>
  <si>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</si>
  <si>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</si>
  <si>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</si>
  <si>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</si>
  <si>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</si>
  <si>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</si>
  <si>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</si>
  <si>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</si>
  <si>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</si>
  <si>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</si>
  <si>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</si>
  <si>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</si>
  <si>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</si>
  <si>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</si>
  <si>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</si>
  <si>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</si>
  <si>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</si>
  <si>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</si>
  <si>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</si>
  <si>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</si>
  <si>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</si>
  <si>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</si>
  <si>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</si>
  <si>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</si>
  <si>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</si>
  <si>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</si>
  <si>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</si>
  <si>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</si>
  <si>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</si>
  <si>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</si>
  <si>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</si>
  <si>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</si>
  <si>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</si>
  <si>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</si>
  <si>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</si>
  <si>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</si>
  <si>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</si>
  <si>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</si>
  <si>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</si>
  <si>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</si>
  <si>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</si>
  <si>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</si>
  <si>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</si>
  <si>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</si>
  <si>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</si>
  <si>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</si>
  <si>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</si>
  <si>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</si>
  <si>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</si>
  <si>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</si>
  <si>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</si>
  <si>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</si>
  <si>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</si>
  <si>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</si>
  <si>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</si>
  <si>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</si>
  <si>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</si>
  <si>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</si>
  <si>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</si>
  <si>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</si>
  <si>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</si>
  <si>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</si>
  <si>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</si>
  <si>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</si>
  <si>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</si>
  <si>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</si>
  <si>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</si>
  <si>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</si>
  <si>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</si>
  <si>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</si>
  <si>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</si>
  <si>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</si>
  <si>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</si>
  <si>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</si>
  <si>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</si>
  <si>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</si>
  <si>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</si>
  <si>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</si>
  <si>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</si>
  <si>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</si>
  <si>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</si>
  <si>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</si>
  <si>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</si>
  <si>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</si>
  <si>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</si>
  <si>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</si>
  <si>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</si>
  <si>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</si>
  <si>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</si>
  <si>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</si>
  <si>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</si>
  <si>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</si>
  <si>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</si>
  <si>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</si>
  <si>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</si>
  <si>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</si>
  <si>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</si>
  <si>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</si>
  <si>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</si>
  <si>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</si>
  <si>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</si>
  <si>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</si>
  <si>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</si>
  <si>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</si>
  <si>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</si>
  <si>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</si>
  <si>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</si>
  <si>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</si>
  <si>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</si>
  <si>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</si>
  <si>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</si>
  <si>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</si>
  <si>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</si>
  <si>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</si>
  <si>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</si>
  <si>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</si>
  <si>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</si>
  <si>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</si>
  <si>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</si>
  <si>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</si>
  <si>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</si>
  <si>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</si>
  <si>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</si>
  <si>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</si>
  <si>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</si>
  <si>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</si>
  <si>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</si>
  <si>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</si>
  <si>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</si>
  <si>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</si>
  <si>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</si>
  <si>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</si>
  <si>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</si>
  <si>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</si>
  <si>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</si>
  <si>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</si>
  <si>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</si>
  <si>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</si>
  <si>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</si>
  <si>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</si>
  <si>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</si>
  <si>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</si>
  <si>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</si>
  <si>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</si>
  <si>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</si>
  <si>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</si>
  <si>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</si>
  <si>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</si>
  <si>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</si>
  <si>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</si>
  <si>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</si>
  <si>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</si>
  <si>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</si>
  <si>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</si>
  <si>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</si>
  <si>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</si>
  <si>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</si>
  <si>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</si>
  <si>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</si>
  <si>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</si>
  <si>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</si>
  <si>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</si>
  <si>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</si>
  <si>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</si>
  <si>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</si>
  <si>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</si>
  <si>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</si>
  <si>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</si>
  <si>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</si>
  <si>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</si>
  <si>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</si>
  <si>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</si>
  <si>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</si>
  <si>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</si>
  <si>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</si>
  <si>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</si>
  <si>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</si>
  <si>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</si>
  <si>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</si>
  <si>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</si>
  <si>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</si>
  <si>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</si>
  <si>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</si>
  <si>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</si>
  <si>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</si>
  <si>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</si>
  <si>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</si>
  <si>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</si>
  <si>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</si>
  <si>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</si>
  <si>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</si>
  <si>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</si>
  <si>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</si>
  <si>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</si>
  <si>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</si>
  <si>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</si>
  <si>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</si>
  <si>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</si>
  <si>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</si>
  <si>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</si>
  <si>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</si>
  <si>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</si>
  <si>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</si>
  <si>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</si>
  <si>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</si>
  <si>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</si>
  <si>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</si>
  <si>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</si>
  <si>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</si>
  <si>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</si>
  <si>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</si>
  <si>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</si>
  <si>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</si>
  <si>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</si>
  <si>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</si>
  <si>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</si>
  <si>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</si>
  <si>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</si>
  <si>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</si>
  <si>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</si>
  <si>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</si>
  <si>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</si>
  <si>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</si>
  <si>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</si>
  <si>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</si>
  <si>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</si>
  <si>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</si>
  <si>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</si>
  <si>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</si>
  <si>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</si>
  <si>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</si>
  <si>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</si>
  <si>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</si>
  <si>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</si>
  <si>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</si>
  <si>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</si>
  <si>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</si>
  <si>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</si>
  <si>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</si>
  <si>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</si>
  <si>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</si>
  <si>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</si>
  <si>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</si>
  <si>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</si>
  <si>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</si>
  <si>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</si>
  <si>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</si>
  <si>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</si>
  <si>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</si>
  <si>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</si>
  <si>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</si>
  <si>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</si>
  <si>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</si>
  <si>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</si>
  <si>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</si>
  <si>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</si>
  <si>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</si>
  <si>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</si>
  <si>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</si>
  <si>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</si>
  <si>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</si>
  <si>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</si>
  <si>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</si>
  <si>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</si>
  <si>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</si>
  <si>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</si>
  <si>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</si>
  <si>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</si>
  <si>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</si>
  <si>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</si>
  <si>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</si>
  <si>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</si>
  <si>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</si>
  <si>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</si>
  <si>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</si>
  <si>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</si>
  <si>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</si>
  <si>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</si>
  <si>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</si>
  <si>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</si>
  <si>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</si>
  <si>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</si>
  <si>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</si>
  <si>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</si>
  <si>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</si>
  <si>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</si>
  <si>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</si>
  <si>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</si>
  <si>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</si>
  <si>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</si>
  <si>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</si>
  <si>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</si>
  <si>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</si>
  <si>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</si>
  <si>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</si>
  <si>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</si>
  <si>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</si>
  <si>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</si>
  <si>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</si>
  <si>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</si>
  <si>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</si>
  <si>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</si>
  <si>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</si>
  <si>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</si>
  <si>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</si>
  <si>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</si>
  <si>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</si>
  <si>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</si>
  <si>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</si>
  <si>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</si>
  <si>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</si>
  <si>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</si>
  <si>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</si>
  <si>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</si>
  <si>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</si>
  <si>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</si>
  <si>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</si>
  <si>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</si>
  <si>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</si>
  <si>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</si>
  <si>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</si>
  <si>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</si>
  <si>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</si>
  <si>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</si>
  <si>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</si>
  <si>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</si>
  <si>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</si>
  <si>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</si>
  <si>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</si>
  <si>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</si>
  <si>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</si>
  <si>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</si>
  <si>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</si>
  <si>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</si>
  <si>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</si>
  <si>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</si>
  <si>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</si>
  <si>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</si>
  <si>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</si>
  <si>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</si>
  <si>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</si>
  <si>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</si>
  <si>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</si>
  <si>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</si>
  <si>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</si>
  <si>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</si>
  <si>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</si>
  <si>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</si>
  <si>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</si>
  <si>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</si>
  <si>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</si>
  <si>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</si>
  <si>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</si>
  <si>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</si>
  <si>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</si>
  <si>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</si>
  <si>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</si>
  <si>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</si>
  <si>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</si>
  <si>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</si>
  <si>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</si>
  <si>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</si>
  <si>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</si>
  <si>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</si>
  <si>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</si>
  <si>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</si>
  <si>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</si>
  <si>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</si>
  <si>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</si>
  <si>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</si>
  <si>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</si>
  <si>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</si>
  <si>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</si>
  <si>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</si>
  <si>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</si>
  <si>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</si>
  <si>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</si>
  <si>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</si>
  <si>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</si>
  <si>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</si>
  <si>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</si>
  <si>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</si>
  <si>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</si>
  <si>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</si>
  <si>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</si>
  <si>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</si>
  <si>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</si>
  <si>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</si>
  <si>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</si>
  <si>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</si>
  <si>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</si>
  <si>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</si>
  <si>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</si>
  <si>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</si>
  <si>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</si>
  <si>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</si>
  <si>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</si>
  <si>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</si>
  <si>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</si>
  <si>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</si>
  <si>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</si>
  <si>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</si>
  <si>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</si>
  <si>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</si>
  <si>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</si>
  <si>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</si>
  <si>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</si>
  <si>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</si>
  <si>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</si>
  <si>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</si>
  <si>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</si>
  <si>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</si>
  <si>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</si>
  <si>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</si>
  <si>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</si>
  <si>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</si>
  <si>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</si>
  <si>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</si>
  <si>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</si>
  <si>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</si>
  <si>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</si>
  <si>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</si>
  <si>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</si>
  <si>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</si>
  <si>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</si>
  <si>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</si>
  <si>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</si>
  <si>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</si>
  <si>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</si>
  <si>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</si>
  <si>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</si>
  <si>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</si>
  <si>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</si>
  <si>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</si>
  <si>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</si>
  <si>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</si>
  <si>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</si>
  <si>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</si>
  <si>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</si>
  <si>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</si>
  <si>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</si>
  <si>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</si>
  <si>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</si>
  <si>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</si>
  <si>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</si>
  <si>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</si>
  <si>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</si>
  <si>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</si>
  <si>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</si>
  <si>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</si>
  <si>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</si>
  <si>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</si>
  <si>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</si>
  <si>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</si>
  <si>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</si>
  <si>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</si>
  <si>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</si>
  <si>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</si>
  <si>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</si>
  <si>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</si>
  <si>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</si>
  <si>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</si>
  <si>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</si>
  <si>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</si>
  <si>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</si>
  <si>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</si>
  <si>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</si>
  <si>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</si>
  <si>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</si>
  <si>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</si>
  <si>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</si>
  <si>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</si>
  <si>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</si>
  <si>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</si>
  <si>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</si>
  <si>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</si>
  <si>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</si>
  <si>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</si>
  <si>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</si>
  <si>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</si>
  <si>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</si>
  <si>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</si>
  <si>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</si>
  <si>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</si>
  <si>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</si>
  <si>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</si>
  <si>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</si>
  <si>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</si>
  <si>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</si>
  <si>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</si>
  <si>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</si>
  <si>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</si>
  <si>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</si>
  <si>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</si>
  <si>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</si>
  <si>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</si>
  <si>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</si>
  <si>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</si>
  <si>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</si>
  <si>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</si>
  <si>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</si>
  <si>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</si>
  <si>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</si>
  <si>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</si>
  <si>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</si>
  <si>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</si>
  <si>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</si>
  <si>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</si>
  <si>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</si>
  <si>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</si>
  <si>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</si>
  <si>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</si>
  <si>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</si>
  <si>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</si>
  <si>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</si>
  <si>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</si>
  <si>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</si>
  <si>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</si>
  <si>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</si>
  <si>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</si>
  <si>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</si>
  <si>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</si>
  <si>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</si>
  <si>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</si>
  <si>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</si>
  <si>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</si>
  <si>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</si>
  <si>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</si>
  <si>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</si>
  <si>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</si>
  <si>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</si>
  <si>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</si>
  <si>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</si>
  <si>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</si>
  <si>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</si>
  <si>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</si>
  <si>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</si>
  <si>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</si>
  <si>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</si>
  <si>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</si>
  <si>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</si>
  <si>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</si>
  <si>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</si>
  <si>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</si>
  <si>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</si>
  <si>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</si>
  <si>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</si>
  <si>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</si>
  <si>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</si>
  <si>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</si>
  <si>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</si>
  <si>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</si>
  <si>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</si>
  <si>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</si>
  <si>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</si>
  <si>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</si>
  <si>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</si>
  <si>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</si>
  <si>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</si>
  <si>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</si>
  <si>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</si>
  <si>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</si>
  <si>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</si>
  <si>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</si>
  <si>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</si>
  <si>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</si>
  <si>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</si>
  <si>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</si>
  <si>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</si>
  <si>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</si>
  <si>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</si>
  <si>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</si>
  <si>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</si>
  <si>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</si>
  <si>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</si>
  <si>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</si>
  <si>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</si>
  <si>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</si>
  <si>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</si>
  <si>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</si>
  <si>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</si>
  <si>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</si>
  <si>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</si>
  <si>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</si>
  <si>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</si>
  <si>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</si>
  <si>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</si>
  <si>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</si>
  <si>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</si>
  <si>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</si>
  <si>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</si>
  <si>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</si>
  <si>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</si>
  <si>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</si>
  <si>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</si>
  <si>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</si>
  <si>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</si>
  <si>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</si>
  <si>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</si>
  <si>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</si>
  <si>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</si>
  <si>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</si>
  <si>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</si>
  <si>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</si>
  <si>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</si>
  <si>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</si>
  <si>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</si>
  <si>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</si>
  <si>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</si>
  <si>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</si>
  <si>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</si>
  <si>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</si>
  <si>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</si>
  <si>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</si>
  <si>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</si>
  <si>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</si>
  <si>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</si>
  <si>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</si>
  <si>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</si>
  <si>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</si>
  <si>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</si>
  <si>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</si>
  <si>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</si>
  <si>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</si>
  <si>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</si>
  <si>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</si>
  <si>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</si>
  <si>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</si>
  <si>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</si>
  <si>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</si>
  <si>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</si>
  <si>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</si>
  <si>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</si>
  <si>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</si>
  <si>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</si>
  <si>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</si>
  <si>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</si>
  <si>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</si>
  <si>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</si>
  <si>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</si>
  <si>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</si>
  <si>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</si>
  <si>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</si>
  <si>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</si>
  <si>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</si>
  <si>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</si>
  <si>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</si>
  <si>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</si>
  <si>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</si>
  <si>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</si>
  <si>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</si>
  <si>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</si>
  <si>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</si>
  <si>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</si>
  <si>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</si>
  <si>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</si>
  <si>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</si>
  <si>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</si>
  <si>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</si>
  <si>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</si>
  <si>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</si>
  <si>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</si>
  <si>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</si>
  <si>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</si>
  <si>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</si>
  <si>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</si>
  <si>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</si>
  <si>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</si>
  <si>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</si>
  <si>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</si>
  <si>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</si>
  <si>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</si>
  <si>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</si>
  <si>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</si>
  <si>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</si>
  <si>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</si>
  <si>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</si>
  <si>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</si>
  <si>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</si>
  <si>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</si>
  <si>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</si>
  <si>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</si>
  <si>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</si>
  <si>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</si>
  <si>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</si>
  <si>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</si>
  <si>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</si>
  <si>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</si>
  <si>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</si>
  <si>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</si>
  <si>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</si>
  <si>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</si>
  <si>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</si>
  <si>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</si>
  <si>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</si>
  <si>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</si>
  <si>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</si>
  <si>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</si>
  <si>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</si>
  <si>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</si>
  <si>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</si>
  <si>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</si>
  <si>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</si>
  <si>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</si>
  <si>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</si>
  <si>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</si>
  <si>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</si>
  <si>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</si>
  <si>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</si>
  <si>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</si>
  <si>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</si>
  <si>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</si>
  <si>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</si>
  <si>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</si>
  <si>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</si>
  <si>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</si>
  <si>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</si>
  <si>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</si>
  <si>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</si>
  <si>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</si>
  <si>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</si>
  <si>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</si>
  <si>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</si>
  <si>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</si>
  <si>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</si>
  <si>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</si>
  <si>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</si>
  <si>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</si>
  <si>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</si>
  <si>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</si>
  <si>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</si>
  <si>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</si>
  <si>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</si>
  <si>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</si>
  <si>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</si>
  <si>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</si>
  <si>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</si>
  <si>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</si>
  <si>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</si>
  <si>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</si>
  <si>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</si>
  <si>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</si>
  <si>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</si>
  <si>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</si>
  <si>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</si>
  <si>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</si>
  <si>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</si>
  <si>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</si>
  <si>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</si>
  <si>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</si>
  <si>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</si>
  <si>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</si>
  <si>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</si>
  <si>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</si>
  <si>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</si>
  <si>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</si>
  <si>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</si>
  <si>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</si>
  <si>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</si>
  <si>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</si>
  <si>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</si>
  <si>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</si>
  <si>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</si>
  <si>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</si>
  <si>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</si>
  <si>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</si>
  <si>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</si>
  <si>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</si>
  <si>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</si>
  <si>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</si>
  <si>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</si>
  <si>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</si>
  <si>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</si>
  <si>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</si>
  <si>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</si>
  <si>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</si>
  <si>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</si>
  <si>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</si>
  <si>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</si>
  <si>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</si>
  <si>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</si>
  <si>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</si>
  <si>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</si>
  <si>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</si>
  <si>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</si>
  <si>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</si>
  <si>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</si>
  <si>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</si>
  <si>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</si>
  <si>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</si>
  <si>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</si>
  <si>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</si>
  <si>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</si>
  <si>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</si>
  <si>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</si>
  <si>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</si>
  <si>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</si>
  <si>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</si>
  <si>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</si>
  <si>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</si>
  <si>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</si>
  <si>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</si>
  <si>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</si>
  <si>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</si>
  <si>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</si>
  <si>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</si>
  <si>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</si>
  <si>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</si>
  <si>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</si>
  <si>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</si>
  <si>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</si>
  <si>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</si>
  <si>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</si>
  <si>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</si>
  <si>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</si>
  <si>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</si>
  <si>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</si>
  <si>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</si>
  <si>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</si>
  <si>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</si>
  <si>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</si>
  <si>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</si>
  <si>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</si>
  <si>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</si>
  <si>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</si>
  <si>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</si>
  <si>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</si>
  <si>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</si>
  <si>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</si>
  <si>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</si>
  <si>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</si>
  <si>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</si>
  <si>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</si>
  <si>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</si>
  <si>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</si>
  <si>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</si>
  <si>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</si>
  <si>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</si>
  <si>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</si>
  <si>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</si>
  <si>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</si>
  <si>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</si>
  <si>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</si>
  <si>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</si>
  <si>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</si>
  <si>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</si>
  <si>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</si>
  <si>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</si>
  <si>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</si>
  <si>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</si>
  <si>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</si>
  <si>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</si>
  <si>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</si>
  <si>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</si>
  <si>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</si>
  <si>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</si>
  <si>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</si>
  <si>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</si>
  <si>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</si>
  <si>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</si>
  <si>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</si>
  <si>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</si>
  <si>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</si>
  <si>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</si>
  <si>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</si>
  <si>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</si>
  <si>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</si>
  <si>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</si>
  <si>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</si>
  <si>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</si>
  <si>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</si>
  <si>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</si>
  <si>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</si>
  <si>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</si>
  <si>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</si>
  <si>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</si>
  <si>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</si>
  <si>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</si>
  <si>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</si>
  <si>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</si>
  <si>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</si>
  <si>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</si>
  <si>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</si>
  <si>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</si>
  <si>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</si>
  <si>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</si>
  <si>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</si>
  <si>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</si>
  <si>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</si>
  <si>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</si>
  <si>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</si>
  <si>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</si>
  <si>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</si>
  <si>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</si>
  <si>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</si>
  <si>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</si>
  <si>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</si>
  <si>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</si>
  <si>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</si>
  <si>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</si>
  <si>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</si>
  <si>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</si>
  <si>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</si>
  <si>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</si>
  <si>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</si>
  <si>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</si>
  <si>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</si>
  <si>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</si>
  <si>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</si>
  <si>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</si>
  <si>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</si>
  <si>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</si>
  <si>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</si>
  <si>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</si>
  <si>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</si>
  <si>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</si>
  <si>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</si>
  <si>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</si>
  <si>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</si>
  <si>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</si>
  <si>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</si>
  <si>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</si>
  <si>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</si>
  <si>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</si>
  <si>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</si>
  <si>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</si>
  <si>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</si>
  <si>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</si>
  <si>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</si>
  <si>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</si>
  <si>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</si>
  <si>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</si>
  <si>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</si>
  <si>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</si>
  <si>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</si>
  <si>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</si>
  <si>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</si>
  <si>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</si>
  <si>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</si>
  <si>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</si>
  <si>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</si>
  <si>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</si>
  <si>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</si>
  <si>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</si>
  <si>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</si>
  <si>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</si>
  <si>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</si>
  <si>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</si>
  <si>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</si>
  <si>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</si>
  <si>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</si>
  <si>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</si>
  <si>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</si>
  <si>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</si>
  <si>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</si>
  <si>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</si>
  <si>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</si>
  <si>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</si>
  <si>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</si>
  <si>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</si>
  <si>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</si>
  <si>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</si>
  <si>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</si>
  <si>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</si>
  <si>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</si>
  <si>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</si>
  <si>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</si>
  <si>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</si>
  <si>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</si>
  <si>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</si>
  <si>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</si>
  <si>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</si>
  <si>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</si>
  <si>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</si>
  <si>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</si>
  <si>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</si>
  <si>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</si>
  <si>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</si>
  <si>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</si>
  <si>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</si>
  <si>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</si>
  <si>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</si>
  <si>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</si>
  <si>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</si>
  <si>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</si>
  <si>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</si>
  <si>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</si>
  <si>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</si>
  <si>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</si>
  <si>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</si>
  <si>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</si>
  <si>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</si>
  <si>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</si>
  <si>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</si>
  <si>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</si>
  <si>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</si>
  <si>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</si>
  <si>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</si>
  <si>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</si>
  <si>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</si>
  <si>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</si>
  <si>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</si>
  <si>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</si>
  <si>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</si>
  <si>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</si>
  <si>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</si>
  <si>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</si>
  <si>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</si>
  <si>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</si>
  <si>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</si>
  <si>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</si>
  <si>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</si>
  <si>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</si>
  <si>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</si>
  <si>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</si>
  <si>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</si>
  <si>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</si>
  <si>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</si>
  <si>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</si>
  <si>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</si>
  <si>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</si>
  <si>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</si>
  <si>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</si>
  <si>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</si>
  <si>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</si>
  <si>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</si>
  <si>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</si>
  <si>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</si>
  <si>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</si>
  <si>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</si>
  <si>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</si>
  <si>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</si>
  <si>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</si>
  <si>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</si>
  <si>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</si>
  <si>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</si>
  <si>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</si>
  <si>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</si>
  <si>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</si>
  <si>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</si>
  <si>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</si>
  <si>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</si>
  <si>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</si>
  <si>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</si>
  <si>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</si>
  <si>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</si>
  <si>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</si>
  <si>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</si>
  <si>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</si>
  <si>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</si>
  <si>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</si>
  <si>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</si>
  <si>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</si>
  <si>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</si>
  <si>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</si>
  <si>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</si>
  <si>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</si>
  <si>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</si>
  <si>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</si>
  <si>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</si>
  <si>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</si>
  <si>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</si>
  <si>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</si>
  <si>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</si>
  <si>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</si>
  <si>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</si>
  <si>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</si>
  <si>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</si>
  <si>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</si>
  <si>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</si>
  <si>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</si>
  <si>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</si>
  <si>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</si>
  <si>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</si>
  <si>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</si>
  <si>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</si>
  <si>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</si>
  <si>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</si>
  <si>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</si>
  <si>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</si>
  <si>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</si>
  <si>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</si>
  <si>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</si>
  <si>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</si>
  <si>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</si>
  <si>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</si>
  <si>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</si>
  <si>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</si>
  <si>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</si>
  <si>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</si>
  <si>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</si>
  <si>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</si>
  <si>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</si>
  <si>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</si>
  <si>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</si>
  <si>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</si>
  <si>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</si>
  <si>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</si>
  <si>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</si>
  <si>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</si>
  <si>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</si>
  <si>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</si>
  <si>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</si>
  <si>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</si>
  <si>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</si>
  <si>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</si>
  <si>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</si>
  <si>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</si>
  <si>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</si>
  <si>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</si>
  <si>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</si>
  <si>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</si>
  <si>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</si>
  <si>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</si>
  <si>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</si>
  <si>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</si>
  <si>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</si>
  <si>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</si>
  <si>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</si>
  <si>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</si>
  <si>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</si>
  <si>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</si>
  <si>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</si>
  <si>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</si>
  <si>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</si>
  <si>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</si>
  <si>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</si>
  <si>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</si>
  <si>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</si>
  <si>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</si>
  <si>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</si>
  <si>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</si>
  <si>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</si>
  <si>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</si>
  <si>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</si>
  <si>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</si>
  <si>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</si>
  <si>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</si>
  <si>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</si>
  <si>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</si>
  <si>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</si>
  <si>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</si>
  <si>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</si>
  <si>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</si>
  <si>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</si>
  <si>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</si>
  <si>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</si>
  <si>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</si>
  <si>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</si>
  <si>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</si>
  <si>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</si>
  <si>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</si>
  <si>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</si>
  <si>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</si>
  <si>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</si>
  <si>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</si>
  <si>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</si>
  <si>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</si>
  <si>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</si>
  <si>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</si>
  <si>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</si>
  <si>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</si>
  <si>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</si>
  <si>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</si>
  <si>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</si>
  <si>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</si>
  <si>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</si>
  <si>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</si>
  <si>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</si>
  <si>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</si>
  <si>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</si>
  <si>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</si>
  <si>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</si>
  <si>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</si>
  <si>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</si>
  <si>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</si>
  <si>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</si>
  <si>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</si>
  <si>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</si>
  <si>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</si>
  <si>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</si>
  <si>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</si>
  <si>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</si>
  <si>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</si>
  <si>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</si>
  <si>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</si>
  <si>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</si>
  <si>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</si>
  <si>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</si>
  <si>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</si>
  <si>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</si>
  <si>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</si>
  <si>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</si>
  <si>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</si>
  <si>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</si>
  <si>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</si>
  <si>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</si>
  <si>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</si>
  <si>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</si>
  <si>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</si>
  <si>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</si>
  <si>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</si>
  <si>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</si>
  <si>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</si>
  <si>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</si>
  <si>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</si>
  <si>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</si>
  <si>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</si>
  <si>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</si>
  <si>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</si>
  <si>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</si>
  <si>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</si>
  <si>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</si>
  <si>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</si>
  <si>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</si>
  <si>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</si>
  <si>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</si>
  <si>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</si>
  <si>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</si>
  <si>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</si>
  <si>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</si>
  <si>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</si>
  <si>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</si>
  <si>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</si>
  <si>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</si>
  <si>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</si>
  <si>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</si>
  <si>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</si>
  <si>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</si>
  <si>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</si>
  <si>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</si>
  <si>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</si>
  <si>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</si>
  <si>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</si>
  <si>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</si>
  <si>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</si>
  <si>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</si>
  <si>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</si>
  <si>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</si>
  <si>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</si>
  <si>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</si>
  <si>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</si>
  <si>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</si>
  <si>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</si>
  <si>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</si>
  <si>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</si>
  <si>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</si>
  <si>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</si>
  <si>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</si>
  <si>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</si>
  <si>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</si>
  <si>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</si>
  <si>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</si>
  <si>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</si>
  <si>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</si>
  <si>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</si>
  <si>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</si>
  <si>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</si>
  <si>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</si>
  <si>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</si>
  <si>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</si>
  <si>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</si>
  <si>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</si>
  <si>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</si>
  <si>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</si>
  <si>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</si>
  <si>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</si>
  <si>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</si>
  <si>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</si>
  <si>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</si>
  <si>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</si>
  <si>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</si>
  <si>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</si>
  <si>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</si>
  <si>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</si>
  <si>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</si>
  <si>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</si>
  <si>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</si>
  <si>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</si>
  <si>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</si>
  <si>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</si>
  <si>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</si>
  <si>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</si>
  <si>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</si>
  <si>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</si>
  <si>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</si>
  <si>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</si>
  <si>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</si>
  <si>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</si>
  <si>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</si>
  <si>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</si>
  <si>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</si>
  <si>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</si>
  <si>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</si>
  <si>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</si>
  <si>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</si>
  <si>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</si>
  <si>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</si>
  <si>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</si>
  <si>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</si>
  <si>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</si>
  <si>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</si>
  <si>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</si>
  <si>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</si>
  <si>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</si>
  <si>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</si>
  <si>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</si>
  <si>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</si>
  <si>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</si>
  <si>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</si>
  <si>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</si>
  <si>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</si>
  <si>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</si>
  <si>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</si>
  <si>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</si>
  <si>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</si>
  <si>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</si>
  <si>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</si>
  <si>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</si>
  <si>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</si>
  <si>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</si>
  <si>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</si>
  <si>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</si>
  <si>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</si>
  <si>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</si>
  <si>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</si>
  <si>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</si>
  <si>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</si>
  <si>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</si>
  <si>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</si>
  <si>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</si>
  <si>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</si>
  <si>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</si>
  <si>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</si>
  <si>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</si>
  <si>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</si>
  <si>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</si>
  <si>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</si>
  <si>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</si>
  <si>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</si>
  <si>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</si>
  <si>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</si>
  <si>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</si>
  <si>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</si>
  <si>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</si>
  <si>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</si>
  <si>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</si>
  <si>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</si>
  <si>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</si>
  <si>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</si>
  <si>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</si>
  <si>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</si>
  <si>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</si>
  <si>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</si>
  <si>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</si>
  <si>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</si>
  <si>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</si>
  <si>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</si>
  <si>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</si>
  <si>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</si>
  <si>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</si>
  <si>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</si>
  <si>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</si>
  <si>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</si>
  <si>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</si>
  <si>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</si>
  <si>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</si>
  <si>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</si>
  <si>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</si>
  <si>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</si>
  <si>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</si>
  <si>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</si>
  <si>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</si>
  <si>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</si>
  <si>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</si>
  <si>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</si>
  <si>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</si>
  <si>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</si>
  <si>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</si>
  <si>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</si>
  <si>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</si>
  <si>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</si>
  <si>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</si>
  <si>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</si>
  <si>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</si>
  <si>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</si>
  <si>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</si>
  <si>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</si>
  <si>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</si>
  <si>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</si>
  <si>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</si>
  <si>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</si>
  <si>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</si>
  <si>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</si>
  <si>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</si>
  <si>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</si>
  <si>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</si>
  <si>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</si>
  <si>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</si>
  <si>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</si>
  <si>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</si>
  <si>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</si>
  <si>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</si>
  <si>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</si>
  <si>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</si>
  <si>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</si>
  <si>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</si>
  <si>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</si>
  <si>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</si>
  <si>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</si>
  <si>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</si>
  <si>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</si>
  <si>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</si>
  <si>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</si>
  <si>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</si>
  <si>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</si>
  <si>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</si>
  <si>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</si>
  <si>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</si>
  <si>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</si>
  <si>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</si>
  <si>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</si>
  <si>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</si>
  <si>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</si>
  <si>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</si>
  <si>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</si>
  <si>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</si>
  <si>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</si>
  <si>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</si>
  <si>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</si>
  <si>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</si>
  <si>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</si>
  <si>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</si>
  <si>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</si>
  <si>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</si>
  <si>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</si>
  <si>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</si>
  <si>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</si>
  <si>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</si>
  <si>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</si>
  <si>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</si>
  <si>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</si>
  <si>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</si>
  <si>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</si>
  <si>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</si>
  <si>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</si>
  <si>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</si>
  <si>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</si>
  <si>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</si>
  <si>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</si>
  <si>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</si>
  <si>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</si>
  <si>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</si>
  <si>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</si>
  <si>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</si>
  <si>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</si>
  <si>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</si>
  <si>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</si>
  <si>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</si>
  <si>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</si>
  <si>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</si>
  <si>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</si>
  <si>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</si>
  <si>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</si>
  <si>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</si>
  <si>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</si>
  <si>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</si>
  <si>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</si>
  <si>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</si>
  <si>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</si>
  <si>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</si>
  <si>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</si>
  <si>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</si>
  <si>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</si>
  <si>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</si>
  <si>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</si>
  <si>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</si>
  <si>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</si>
  <si>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</si>
  <si>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</si>
  <si>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</si>
  <si>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</si>
  <si>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</si>
  <si>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</si>
  <si>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</si>
  <si>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</si>
  <si>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</si>
  <si>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</si>
  <si>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</si>
  <si>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</si>
  <si>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</si>
  <si>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</si>
  <si>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</si>
  <si>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</si>
  <si>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</si>
  <si>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</si>
  <si>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</si>
  <si>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</si>
  <si>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</si>
  <si>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</si>
  <si>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</si>
  <si>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</si>
  <si>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</si>
  <si>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</si>
  <si>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</si>
  <si>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</si>
  <si>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</si>
  <si>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</si>
  <si>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</si>
  <si>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</si>
  <si>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</si>
  <si>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</si>
  <si>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</si>
  <si>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</si>
  <si>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</si>
  <si>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</si>
  <si>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</si>
  <si>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</si>
  <si>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</si>
  <si>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</si>
  <si>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</si>
  <si>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</si>
  <si>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</si>
  <si>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</si>
  <si>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</si>
  <si>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</si>
  <si>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</si>
  <si>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</si>
  <si>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</si>
  <si>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</si>
  <si>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</si>
  <si>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</si>
  <si>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</si>
  <si>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</si>
  <si>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</si>
  <si>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</si>
  <si>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</si>
  <si>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</si>
  <si>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</si>
  <si>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</si>
  <si>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</si>
  <si>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</si>
  <si>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</si>
  <si>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</si>
  <si>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</si>
  <si>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</si>
  <si>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</si>
  <si>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</si>
  <si>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</si>
  <si>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</si>
  <si>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</si>
  <si>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</si>
  <si>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</si>
  <si>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</si>
  <si>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</si>
  <si>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</si>
  <si>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</si>
  <si>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</si>
  <si>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</si>
  <si>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</si>
  <si>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</si>
  <si>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</si>
  <si>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</si>
  <si>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</si>
  <si>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</si>
  <si>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</si>
  <si>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</si>
  <si>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</si>
  <si>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</si>
  <si>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</si>
  <si>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</si>
  <si>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</si>
  <si>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</si>
  <si>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</si>
  <si>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</si>
  <si>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</si>
  <si>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</si>
  <si>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</si>
  <si>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</si>
  <si>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</si>
  <si>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</si>
  <si>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</si>
  <si>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</si>
  <si>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</si>
  <si>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</si>
  <si>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</si>
  <si>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</si>
  <si>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</si>
  <si>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</si>
  <si>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</si>
  <si>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</si>
  <si>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</si>
  <si>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</si>
  <si>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</si>
  <si>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</si>
  <si>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</si>
  <si>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</si>
  <si>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</si>
  <si>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</si>
  <si>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</si>
  <si>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</si>
  <si>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</si>
  <si>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</si>
  <si>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</si>
  <si>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</si>
  <si>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</si>
  <si>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</si>
  <si>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</si>
  <si>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</si>
  <si>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</si>
  <si>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</si>
  <si>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</si>
  <si>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</si>
  <si>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</si>
  <si>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</si>
  <si>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</si>
  <si>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</si>
  <si>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</si>
  <si>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</si>
  <si>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</si>
  <si>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</si>
  <si>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</si>
  <si>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</si>
  <si>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</si>
  <si>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</si>
  <si>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</si>
  <si>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</si>
  <si>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</si>
  <si>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</si>
  <si>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</si>
  <si>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</si>
  <si>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</si>
  <si>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</si>
  <si>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</si>
  <si>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</si>
  <si>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</si>
  <si>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</si>
  <si>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</si>
  <si>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</si>
  <si>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</si>
  <si>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</si>
  <si>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</si>
  <si>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</si>
  <si>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</si>
  <si>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</si>
  <si>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</si>
  <si>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</si>
  <si>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</si>
  <si>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</si>
  <si>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</si>
  <si>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</si>
  <si>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</si>
  <si>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</si>
  <si>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</si>
  <si>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</si>
  <si>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</si>
  <si>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</si>
  <si>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</si>
  <si>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</si>
  <si>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</si>
  <si>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</si>
  <si>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</si>
  <si>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</si>
  <si>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</si>
  <si>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</si>
  <si>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</si>
  <si>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</si>
  <si>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</si>
  <si>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</si>
  <si>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</si>
  <si>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</si>
  <si>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</si>
  <si>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</si>
  <si>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</si>
  <si>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</si>
  <si>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</si>
  <si>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</si>
  <si>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</si>
  <si>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</si>
  <si>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</si>
  <si>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</si>
  <si>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</si>
  <si>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</si>
  <si>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</si>
  <si>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</si>
  <si>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</si>
  <si>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</si>
  <si>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</si>
  <si>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</si>
  <si>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</si>
  <si>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</si>
  <si>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</si>
  <si>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</si>
  <si>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</si>
  <si>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</si>
  <si>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</si>
  <si>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</si>
  <si>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</si>
  <si>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</si>
  <si>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</si>
  <si>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</si>
  <si>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</si>
  <si>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</si>
  <si>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</si>
  <si>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</si>
  <si>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</si>
  <si>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</si>
  <si>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</si>
  <si>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</si>
  <si>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</si>
  <si>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</si>
  <si>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</si>
  <si>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</si>
  <si>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</si>
  <si>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</si>
  <si>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</si>
  <si>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</si>
  <si>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</si>
  <si>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</si>
  <si>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</si>
  <si>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</si>
  <si>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</si>
  <si>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</si>
  <si>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</si>
  <si>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</si>
  <si>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</si>
  <si>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</si>
  <si>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</si>
  <si>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</si>
  <si>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</si>
  <si>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</si>
  <si>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</si>
  <si>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</si>
  <si>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</si>
  <si>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</si>
  <si>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</si>
  <si>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</si>
  <si>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</si>
  <si>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</si>
  <si>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</si>
  <si>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</si>
  <si>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</si>
  <si>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</si>
  <si>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</si>
  <si>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</si>
  <si>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</si>
  <si>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</si>
  <si>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</si>
  <si>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</si>
  <si>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</si>
  <si>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</si>
  <si>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</si>
  <si>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</si>
  <si>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</si>
  <si>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</si>
  <si>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</si>
  <si>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</si>
  <si>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</si>
  <si>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</si>
  <si>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</si>
  <si>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</si>
  <si>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</si>
  <si>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</si>
  <si>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</si>
  <si>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</si>
  <si>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</si>
  <si>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</si>
  <si>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</si>
  <si>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</si>
  <si>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</si>
  <si>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</si>
  <si>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</si>
  <si>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</si>
  <si>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</si>
  <si>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</si>
  <si>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</si>
  <si>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</si>
  <si>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</si>
  <si>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</si>
  <si>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</si>
  <si>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</si>
  <si>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</si>
  <si>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</si>
  <si>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</si>
  <si>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</si>
  <si>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</si>
  <si>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</si>
  <si>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</si>
  <si>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</si>
  <si>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</si>
  <si>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</si>
  <si>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</si>
  <si>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</si>
  <si>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</si>
  <si>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</si>
  <si>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</si>
  <si>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</si>
  <si>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</si>
  <si>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</si>
  <si>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</si>
  <si>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</si>
  <si>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</si>
  <si>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</si>
  <si>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</si>
  <si>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</si>
  <si>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</si>
  <si>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</si>
  <si>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</si>
  <si>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</si>
  <si>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</si>
  <si>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</si>
  <si>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</si>
  <si>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</si>
  <si>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</si>
  <si>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</si>
  <si>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</si>
  <si>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</si>
  <si>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</si>
  <si>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</si>
  <si>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</si>
  <si>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</si>
  <si>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</si>
  <si>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</si>
  <si>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</si>
  <si>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</si>
  <si>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</si>
  <si>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</si>
  <si>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</si>
  <si>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</si>
  <si>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</si>
  <si>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</si>
  <si>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</si>
  <si>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</si>
  <si>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</si>
  <si>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</si>
  <si>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</si>
  <si>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</si>
  <si>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</si>
  <si>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</si>
  <si>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</si>
  <si>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</si>
  <si>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</si>
  <si>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</si>
  <si>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</si>
  <si>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</si>
  <si>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</si>
  <si>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</si>
  <si>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</si>
  <si>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</si>
  <si>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</si>
  <si>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</si>
  <si>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</si>
  <si>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</si>
  <si>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</si>
  <si>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</si>
  <si>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</si>
  <si>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</si>
  <si>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</si>
  <si>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</si>
  <si>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</si>
  <si>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</si>
  <si>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</si>
  <si>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</si>
  <si>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</si>
  <si>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</si>
  <si>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</si>
  <si>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</si>
  <si>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</si>
  <si>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</si>
  <si>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</si>
  <si>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</si>
  <si>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</si>
  <si>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</si>
  <si>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</si>
  <si>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</si>
  <si>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</si>
  <si>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</si>
  <si>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</si>
  <si>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</si>
  <si>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</si>
  <si>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</si>
  <si>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</si>
  <si>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</si>
  <si>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</si>
  <si>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</si>
  <si>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</si>
  <si>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</si>
  <si>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</si>
  <si>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</si>
  <si>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</si>
  <si>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</si>
  <si>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</si>
  <si>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</si>
  <si>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</si>
  <si>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</si>
  <si>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</si>
  <si>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</si>
  <si>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</si>
  <si>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</si>
  <si>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</si>
  <si>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</si>
  <si>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</si>
  <si>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</si>
  <si>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</si>
  <si>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</si>
  <si>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</si>
  <si>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</si>
  <si>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</si>
  <si>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</si>
  <si>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</si>
  <si>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</si>
  <si>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</si>
  <si>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</si>
  <si>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</si>
  <si>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</si>
  <si>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</si>
  <si>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</si>
  <si>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</si>
  <si>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</si>
  <si>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</si>
  <si>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</si>
  <si>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</si>
  <si>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</si>
  <si>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</si>
  <si>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</si>
  <si>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</si>
  <si>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</si>
  <si>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</si>
  <si>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</si>
  <si>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</si>
  <si>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</si>
  <si>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</si>
  <si>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</si>
  <si>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</si>
  <si>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</si>
  <si>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</si>
  <si>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</si>
  <si>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</si>
  <si>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</si>
  <si>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</si>
  <si>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</si>
  <si>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</si>
  <si>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</si>
  <si>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</si>
  <si>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</si>
  <si>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</si>
  <si>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</si>
  <si>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</si>
  <si>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</si>
  <si>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</si>
  <si>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</si>
  <si>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</si>
  <si>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</si>
  <si>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</si>
  <si>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</si>
  <si>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</si>
  <si>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</si>
  <si>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</si>
  <si>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</si>
  <si>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</si>
  <si>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</si>
  <si>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</si>
  <si>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</si>
  <si>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</si>
  <si>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</si>
  <si>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</si>
  <si>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</si>
  <si>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</si>
  <si>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</si>
  <si>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</si>
  <si>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</si>
  <si>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</si>
  <si>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</si>
  <si>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</si>
  <si>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</si>
  <si>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</si>
  <si>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</si>
  <si>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</si>
  <si>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</si>
  <si>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</si>
  <si>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</si>
  <si>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</si>
  <si>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</si>
  <si>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</si>
  <si>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</si>
  <si>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</si>
  <si>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</si>
  <si>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</si>
  <si>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</si>
  <si>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</si>
  <si>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</si>
  <si>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</si>
  <si>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</si>
  <si>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</si>
  <si>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</si>
  <si>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</si>
  <si>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</si>
  <si>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</si>
  <si>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</si>
  <si>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</si>
  <si>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</si>
  <si>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</si>
  <si>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</si>
  <si>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</si>
  <si>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</si>
  <si>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</si>
  <si>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</si>
  <si>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</si>
  <si>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</si>
  <si>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</si>
  <si>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</si>
  <si>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</si>
  <si>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</si>
  <si>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</si>
  <si>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</si>
  <si>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</si>
  <si>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</si>
  <si>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</si>
  <si>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</si>
  <si>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</si>
  <si>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</si>
  <si>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</si>
  <si>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</si>
  <si>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</si>
  <si>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</si>
  <si>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</si>
  <si>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</si>
  <si>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</si>
  <si>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</si>
  <si>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</si>
  <si>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</si>
  <si>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</si>
  <si>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</si>
  <si>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</si>
  <si>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</si>
  <si>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</si>
  <si>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</si>
  <si>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</si>
  <si>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</si>
  <si>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</si>
  <si>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</si>
  <si>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</si>
  <si>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</si>
  <si>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</si>
  <si>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</si>
  <si>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</si>
  <si>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</si>
  <si>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</si>
  <si>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</si>
  <si>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</si>
  <si>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</si>
  <si>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</si>
  <si>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</si>
  <si>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</si>
  <si>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</si>
  <si>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</si>
  <si>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</si>
  <si>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</si>
  <si>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</si>
  <si>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</si>
  <si>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</si>
  <si>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</si>
  <si>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</si>
  <si>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</si>
  <si>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</si>
  <si>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</si>
  <si>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</si>
  <si>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</si>
  <si>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</si>
  <si>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</si>
  <si>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</si>
  <si>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</si>
  <si>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</si>
  <si>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</si>
  <si>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</si>
  <si>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</si>
  <si>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</si>
  <si>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</si>
  <si>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</si>
  <si>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</si>
  <si>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</si>
  <si>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</si>
  <si>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</si>
  <si>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</si>
  <si>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</si>
  <si>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</si>
  <si>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</si>
  <si>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</si>
  <si>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</si>
  <si>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</si>
  <si>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</si>
  <si>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</si>
  <si>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</si>
  <si>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</si>
  <si>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</si>
  <si>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</si>
  <si>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</si>
  <si>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</si>
  <si>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</si>
  <si>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</si>
  <si>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</si>
  <si>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</si>
  <si>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</si>
  <si>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</si>
  <si>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</si>
  <si>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</si>
  <si>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</si>
  <si>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</si>
  <si>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</si>
  <si>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</si>
  <si>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</si>
  <si>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</si>
  <si>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</si>
  <si>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</si>
  <si>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</si>
  <si>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</si>
  <si>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</si>
  <si>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</si>
  <si>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</si>
  <si>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</si>
  <si>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</si>
  <si>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</si>
  <si>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</si>
  <si>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</si>
  <si>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</si>
  <si>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</si>
  <si>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</si>
  <si>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</si>
  <si>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</si>
  <si>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</si>
  <si>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</si>
  <si>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</si>
  <si>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</si>
  <si>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</si>
  <si>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</si>
  <si>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</si>
  <si>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</si>
  <si>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</si>
  <si>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</si>
  <si>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</si>
  <si>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</si>
  <si>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</si>
  <si>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</si>
  <si>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</si>
  <si>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</si>
  <si>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</si>
  <si>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</si>
  <si>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</si>
  <si>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</si>
  <si>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</si>
  <si>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</si>
  <si>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</si>
  <si>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</si>
  <si>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</si>
  <si>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</si>
  <si>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</si>
  <si>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</si>
  <si>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</si>
  <si>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</si>
  <si>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</si>
  <si>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</si>
  <si>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</si>
  <si>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</si>
  <si>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</si>
  <si>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</si>
  <si>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</si>
  <si>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</si>
  <si>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</si>
  <si>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</si>
  <si>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</si>
  <si>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</si>
  <si>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</si>
  <si>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</si>
  <si>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</si>
  <si>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</si>
  <si>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</si>
  <si>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</si>
  <si>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</si>
  <si>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</si>
  <si>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</si>
  <si>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</si>
  <si>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</si>
  <si>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</si>
  <si>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</si>
  <si>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</si>
  <si>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</si>
  <si>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</si>
  <si>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</si>
  <si>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</si>
  <si>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</si>
  <si>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</si>
  <si>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</si>
  <si>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</si>
  <si>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</si>
  <si>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</si>
  <si>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</si>
  <si>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</si>
  <si>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</si>
  <si>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</si>
  <si>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</si>
  <si>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</si>
  <si>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</si>
  <si>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</si>
  <si>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</si>
  <si>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</si>
  <si>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</si>
  <si>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</si>
  <si>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</si>
  <si>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</si>
  <si>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</si>
  <si>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</si>
  <si>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</si>
  <si>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</si>
  <si>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</si>
  <si>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</si>
  <si>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</si>
  <si>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</si>
  <si>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</si>
  <si>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</si>
  <si>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</si>
  <si>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</si>
  <si>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</si>
  <si>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</si>
  <si>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</si>
  <si>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</si>
  <si>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</si>
  <si>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</si>
  <si>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</si>
  <si>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</si>
  <si>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</si>
  <si>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</si>
  <si>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</si>
  <si>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</si>
  <si>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</si>
  <si>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</si>
  <si>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</si>
  <si>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</si>
  <si>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</si>
  <si>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</si>
  <si>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</si>
  <si>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</si>
  <si>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</si>
  <si>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</si>
  <si>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</si>
  <si>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</si>
  <si>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</si>
  <si>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</si>
  <si>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</si>
  <si>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</si>
  <si>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</si>
  <si>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</si>
  <si>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</si>
  <si>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</si>
  <si>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</si>
  <si>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</si>
  <si>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</si>
  <si>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</si>
  <si>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</si>
  <si>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</si>
  <si>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</si>
  <si>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</si>
  <si>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</si>
  <si>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</si>
  <si>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</si>
  <si>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</si>
  <si>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</si>
  <si>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</si>
  <si>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</si>
  <si>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</si>
  <si>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</si>
  <si>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</si>
  <si>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</si>
  <si>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</si>
  <si>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</si>
  <si>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</si>
  <si>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</si>
  <si>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</si>
  <si>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</si>
  <si>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</si>
  <si>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</si>
  <si>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</si>
  <si>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</si>
  <si>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</si>
  <si>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</si>
  <si>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</si>
  <si>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</si>
  <si>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</si>
  <si>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</si>
  <si>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</si>
  <si>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</si>
  <si>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</si>
  <si>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</si>
  <si>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</si>
  <si>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</si>
  <si>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</si>
  <si>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</si>
  <si>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</si>
  <si>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</si>
  <si>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</si>
  <si>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</si>
  <si>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</si>
  <si>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</si>
  <si>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</si>
  <si>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</si>
  <si>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</si>
  <si>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</si>
  <si>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</si>
  <si>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</si>
  <si>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</si>
  <si>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</si>
  <si>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</si>
  <si>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</si>
  <si>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</si>
  <si>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</si>
  <si>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</si>
  <si>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</si>
  <si>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</si>
  <si>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</si>
  <si>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</si>
  <si>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</si>
  <si>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</si>
  <si>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</si>
  <si>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</si>
  <si>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</si>
  <si>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</si>
  <si>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</si>
  <si>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</si>
  <si>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</si>
  <si>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</si>
  <si>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</si>
  <si>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</si>
  <si>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</si>
  <si>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</si>
  <si>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</si>
  <si>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</si>
  <si>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</si>
  <si>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</si>
  <si>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</si>
  <si>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</si>
  <si>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</si>
  <si>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</si>
  <si>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</si>
  <si>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</si>
  <si>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</si>
  <si>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</si>
  <si>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</si>
  <si>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</si>
  <si>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</si>
  <si>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</si>
  <si>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</si>
  <si>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</si>
  <si>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</si>
  <si>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</si>
  <si>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</si>
  <si>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</si>
  <si>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</si>
  <si>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</si>
  <si>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</si>
  <si>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</si>
  <si>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</si>
  <si>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</si>
  <si>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</si>
  <si>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</si>
  <si>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</si>
  <si>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</si>
  <si>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</si>
  <si>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</si>
  <si>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</si>
  <si>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</si>
  <si>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</si>
  <si>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</si>
  <si>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</si>
  <si>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</si>
  <si>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</si>
  <si>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</si>
  <si>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</si>
  <si>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</si>
  <si>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</si>
  <si>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</si>
  <si>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</si>
  <si>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</si>
  <si>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</si>
  <si>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</si>
  <si>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</si>
  <si>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</si>
  <si>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</si>
  <si>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</si>
  <si>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</si>
  <si>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</si>
  <si>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</si>
  <si>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</si>
  <si>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</si>
  <si>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</si>
  <si>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</si>
  <si>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</si>
  <si>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</si>
  <si>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</si>
  <si>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</si>
  <si>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</si>
  <si>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</si>
  <si>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</si>
  <si>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</si>
  <si>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</si>
  <si>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</si>
  <si>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</si>
  <si>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</si>
  <si>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</si>
  <si>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</si>
  <si>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</si>
  <si>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</si>
  <si>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</si>
  <si>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</si>
  <si>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</si>
  <si>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</si>
  <si>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</si>
  <si>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</si>
  <si>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</si>
  <si>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</si>
  <si>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</si>
  <si>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</si>
  <si>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</si>
  <si>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</si>
  <si>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</si>
  <si>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</si>
  <si>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</si>
  <si>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</si>
  <si>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</si>
  <si>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</si>
  <si>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</si>
  <si>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</si>
  <si>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</si>
  <si>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</si>
  <si>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</si>
  <si>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</si>
  <si>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</si>
  <si>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</si>
  <si>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</si>
  <si>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</si>
  <si>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</si>
  <si>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</si>
  <si>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</si>
  <si>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</si>
  <si>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</si>
  <si>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</si>
  <si>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</si>
  <si>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</si>
  <si>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</si>
  <si>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</si>
  <si>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</si>
  <si>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</si>
  <si>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</si>
  <si>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</si>
  <si>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</si>
  <si>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</si>
  <si>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</si>
  <si>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</si>
  <si>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</si>
  <si>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</si>
  <si>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</si>
  <si>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</si>
  <si>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</si>
  <si>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</si>
  <si>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</si>
  <si>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</si>
  <si>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</si>
  <si>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</si>
  <si>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</si>
  <si>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</si>
  <si>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</si>
  <si>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</si>
  <si>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</si>
  <si>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</si>
  <si>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</si>
  <si>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</si>
  <si>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</si>
  <si>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</si>
  <si>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</si>
  <si>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</si>
  <si>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</si>
  <si>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</si>
  <si>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</si>
  <si>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</si>
  <si>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</si>
  <si>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</si>
  <si>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</si>
  <si>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</si>
  <si>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</si>
  <si>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</si>
  <si>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</si>
  <si>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</si>
  <si>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</si>
  <si>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</si>
  <si>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</si>
  <si>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</si>
  <si>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</si>
  <si>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</si>
  <si>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</si>
  <si>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</si>
  <si>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</si>
  <si>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</si>
  <si>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</si>
  <si>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</si>
  <si>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</si>
  <si>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</si>
  <si>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</si>
  <si>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</si>
  <si>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</si>
  <si>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</si>
  <si>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</si>
  <si>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</si>
  <si>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</si>
  <si>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</si>
  <si>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</si>
  <si>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</si>
  <si>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</si>
  <si>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</si>
  <si>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</si>
  <si>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</si>
  <si>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</si>
  <si>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</si>
  <si>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</si>
  <si>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</si>
  <si>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</si>
  <si>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</si>
  <si>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</si>
  <si>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</si>
  <si>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</si>
  <si>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</si>
  <si>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</si>
  <si>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</si>
  <si>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</si>
  <si>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</si>
  <si>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</si>
  <si>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</si>
  <si>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</si>
  <si>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</si>
  <si>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</si>
  <si>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</si>
  <si>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</si>
  <si>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</si>
  <si>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</si>
  <si>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</si>
  <si>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</si>
  <si>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</si>
  <si>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</si>
  <si>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</si>
  <si>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</si>
  <si>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</si>
  <si>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</si>
  <si>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</si>
  <si>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</si>
  <si>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</si>
  <si>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</si>
  <si>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</si>
  <si>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</si>
  <si>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</si>
  <si>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</si>
  <si>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</si>
  <si>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</si>
  <si>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</si>
  <si>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</si>
  <si>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</si>
  <si>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</si>
  <si>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</si>
  <si>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</si>
  <si>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</si>
  <si>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</si>
  <si>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</si>
  <si>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</si>
  <si>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</si>
  <si>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</si>
  <si>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</si>
  <si>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</si>
  <si>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</si>
  <si>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</si>
  <si>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</si>
  <si>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</si>
  <si>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</si>
  <si>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</si>
  <si>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</si>
  <si>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</si>
  <si>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</si>
  <si>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</si>
  <si>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</si>
  <si>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</si>
  <si>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</si>
  <si>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</si>
  <si>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</si>
  <si>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</si>
  <si>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</si>
  <si>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</si>
  <si>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</si>
  <si>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</si>
  <si>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</si>
  <si>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</si>
  <si>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</si>
  <si>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</si>
  <si>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</si>
  <si>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</si>
  <si>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</si>
  <si>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</si>
  <si>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</si>
  <si>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</si>
  <si>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</si>
  <si>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</si>
  <si>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</si>
  <si>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</si>
  <si>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</si>
  <si>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</si>
  <si>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</si>
  <si>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</si>
  <si>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</si>
  <si>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</si>
  <si>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</si>
  <si>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</si>
  <si>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</si>
  <si>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</si>
  <si>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</si>
  <si>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</si>
  <si>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</si>
  <si>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</si>
  <si>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</si>
  <si>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</si>
  <si>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</si>
  <si>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</si>
  <si>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</si>
  <si>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</si>
  <si>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</si>
  <si>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</si>
  <si>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</si>
  <si>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</si>
  <si>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</si>
  <si>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</si>
  <si>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</si>
  <si>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</si>
  <si>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</si>
  <si>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</si>
  <si>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</si>
  <si>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</si>
  <si>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</si>
  <si>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</si>
  <si>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</si>
  <si>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</si>
  <si>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</si>
  <si>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</si>
  <si>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</si>
  <si>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</si>
  <si>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</si>
  <si>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</si>
  <si>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</si>
  <si>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</si>
  <si>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</si>
  <si>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</si>
  <si>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</si>
  <si>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</si>
  <si>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</si>
  <si>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</si>
  <si>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</si>
  <si>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</si>
  <si>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</si>
  <si>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</si>
  <si>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</si>
  <si>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</si>
  <si>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</si>
  <si>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</si>
  <si>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</si>
  <si>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</si>
  <si>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</si>
  <si>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</si>
  <si>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</si>
  <si>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</si>
  <si>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</si>
  <si>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</si>
  <si>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</si>
  <si>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</si>
  <si>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</si>
  <si>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</si>
  <si>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</si>
  <si>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</si>
  <si>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</si>
  <si>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</si>
  <si>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</si>
  <si>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</si>
  <si>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</si>
  <si>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</si>
  <si>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</si>
  <si>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</si>
  <si>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</si>
  <si>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</si>
  <si>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</si>
  <si>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</si>
  <si>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</si>
  <si>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</si>
  <si>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</si>
  <si>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</si>
  <si>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</si>
  <si>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</si>
  <si>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</si>
  <si>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</si>
  <si>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</si>
  <si>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</si>
  <si>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</si>
  <si>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</si>
  <si>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</si>
  <si>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</si>
  <si>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</si>
  <si>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</si>
  <si>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</si>
  <si>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</si>
  <si>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</si>
  <si>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</si>
  <si>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</si>
  <si>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</si>
  <si>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</si>
  <si>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</si>
  <si>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</si>
  <si>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</si>
  <si>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</si>
  <si>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</si>
  <si>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</si>
  <si>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</si>
  <si>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</si>
  <si>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</si>
  <si>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</si>
  <si>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</si>
  <si>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</si>
  <si>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</si>
  <si>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</si>
  <si>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</si>
  <si>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</si>
  <si>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</si>
  <si>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</si>
  <si>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</si>
  <si>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</si>
  <si>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</si>
  <si>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</si>
  <si>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</si>
  <si>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</si>
  <si>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</si>
  <si>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</si>
  <si>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</si>
  <si>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</si>
  <si>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</si>
  <si>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</si>
  <si>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</si>
  <si>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</si>
  <si>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</si>
  <si>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</si>
  <si>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</si>
  <si>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</si>
  <si>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</si>
  <si>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</si>
  <si>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</si>
  <si>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</si>
  <si>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</si>
  <si>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</si>
  <si>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</si>
  <si>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</si>
  <si>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</si>
  <si>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</si>
  <si>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</si>
  <si>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</si>
  <si>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</si>
  <si>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</si>
  <si>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</si>
  <si>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</si>
  <si>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</si>
  <si>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</si>
  <si>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</si>
  <si>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</si>
  <si>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</si>
  <si>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</si>
  <si>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</si>
  <si>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</si>
  <si>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</si>
  <si>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</si>
  <si>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</si>
  <si>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</si>
  <si>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</si>
  <si>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</si>
  <si>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</si>
  <si>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</si>
  <si>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</si>
  <si>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</si>
  <si>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</si>
  <si>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</si>
  <si>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</si>
  <si>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</si>
  <si>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</si>
  <si>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</si>
  <si>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</si>
  <si>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</si>
  <si>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</si>
  <si>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</si>
  <si>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</si>
  <si>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</si>
  <si>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</si>
  <si>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</si>
  <si>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</si>
  <si>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</si>
  <si>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</si>
  <si>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</si>
  <si>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</si>
  <si>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</si>
  <si>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</si>
  <si>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</si>
  <si>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</si>
  <si>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</si>
  <si>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</si>
  <si>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</si>
  <si>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</si>
  <si>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</si>
  <si>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</si>
  <si>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</si>
  <si>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</si>
  <si>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</si>
  <si>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</si>
  <si>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</si>
  <si>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</si>
  <si>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</si>
  <si>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</si>
  <si>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</si>
  <si>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</si>
  <si>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</si>
  <si>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</si>
  <si>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</si>
  <si>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</si>
  <si>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</si>
  <si>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</si>
  <si>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</si>
  <si>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</si>
  <si>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</si>
  <si>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</si>
  <si>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</si>
  <si>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</si>
  <si>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</si>
  <si>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</si>
  <si>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</si>
  <si>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</si>
  <si>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</si>
  <si>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</si>
  <si>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</si>
  <si>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</si>
  <si>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</si>
  <si>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</si>
  <si>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</si>
  <si>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</si>
  <si>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</si>
  <si>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</si>
  <si>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</si>
  <si>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</si>
  <si>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</si>
  <si>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</si>
  <si>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</si>
  <si>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</si>
  <si>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</si>
  <si>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</si>
  <si>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</si>
  <si>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</si>
  <si>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</si>
  <si>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</si>
  <si>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</si>
  <si>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</si>
  <si>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</si>
  <si>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</si>
  <si>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</si>
  <si>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</si>
  <si>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</si>
  <si>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</si>
  <si>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</si>
  <si>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</si>
  <si>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</si>
  <si>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</si>
  <si>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</si>
  <si>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</si>
  <si>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</si>
  <si>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</si>
  <si>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</si>
  <si>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</si>
  <si>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</si>
  <si>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</si>
  <si>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</si>
  <si>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</si>
  <si>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</si>
  <si>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</si>
  <si>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</si>
  <si>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</si>
  <si>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</si>
  <si>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</si>
  <si>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</si>
  <si>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</si>
  <si>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</si>
  <si>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</si>
  <si>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</si>
  <si>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</si>
  <si>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</si>
  <si>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</si>
  <si>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</si>
  <si>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</si>
  <si>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</si>
  <si>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</si>
  <si>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</si>
  <si>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</si>
  <si>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</si>
  <si>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</si>
  <si>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</si>
  <si>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</si>
  <si>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</si>
  <si>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</si>
  <si>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</si>
  <si>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</si>
  <si>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</si>
  <si>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</si>
  <si>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</si>
  <si>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</si>
  <si>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</si>
  <si>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</si>
  <si>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</si>
  <si>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</si>
  <si>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</si>
  <si>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</si>
  <si>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</si>
  <si>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</si>
  <si>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</si>
  <si>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</si>
  <si>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</si>
  <si>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</si>
  <si>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</si>
  <si>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</si>
  <si>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</si>
  <si>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</si>
  <si>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</si>
  <si>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</si>
  <si>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</si>
  <si>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</si>
  <si>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</si>
  <si>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</si>
  <si>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</si>
  <si>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</si>
  <si>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</si>
  <si>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</si>
  <si>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</si>
  <si>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</si>
  <si>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</si>
  <si>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</si>
  <si>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</si>
  <si>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</si>
  <si>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</si>
  <si>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</si>
  <si>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</si>
  <si>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</si>
  <si>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</si>
  <si>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</si>
  <si>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</si>
  <si>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</si>
  <si>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</si>
  <si>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</si>
  <si>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</si>
  <si>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</si>
  <si>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</si>
  <si>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</si>
  <si>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</si>
  <si>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</si>
  <si>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</si>
  <si>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</si>
  <si>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</si>
  <si>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</si>
  <si>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</si>
  <si>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</si>
  <si>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</si>
  <si>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</si>
  <si>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</si>
  <si>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</si>
  <si>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</si>
  <si>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</si>
  <si>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</si>
  <si>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</si>
  <si>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</si>
  <si>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</si>
  <si>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</si>
  <si>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</si>
  <si>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</si>
  <si>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</si>
  <si>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</si>
  <si>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</si>
  <si>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</si>
  <si>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</si>
  <si>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</si>
  <si>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</si>
  <si>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</si>
  <si>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</si>
  <si>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</si>
  <si>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</si>
  <si>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</si>
  <si>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</si>
  <si>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</si>
  <si>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</si>
  <si>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</si>
  <si>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</si>
  <si>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</si>
  <si>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</si>
  <si>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</si>
  <si>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</si>
  <si>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</si>
  <si>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</si>
  <si>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</si>
  <si>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</si>
  <si>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</si>
  <si>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</si>
  <si>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</si>
  <si>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</si>
  <si>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</si>
  <si>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</si>
  <si>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</si>
  <si>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</si>
  <si>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</si>
  <si>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</si>
  <si>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</si>
  <si>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</si>
  <si>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</si>
  <si>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</si>
  <si>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</si>
  <si>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</si>
  <si>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</si>
  <si>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</si>
  <si>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</si>
  <si>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</si>
  <si>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</si>
  <si>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</si>
  <si>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</si>
  <si>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</si>
  <si>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</si>
  <si>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</si>
  <si>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</si>
  <si>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</si>
  <si>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</si>
  <si>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</si>
  <si>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</si>
  <si>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</si>
  <si>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</si>
  <si>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</si>
  <si>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</si>
  <si>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</si>
  <si>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</si>
  <si>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</si>
  <si>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</si>
  <si>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</si>
  <si>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</si>
  <si>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</si>
  <si>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</si>
  <si>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</si>
  <si>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</si>
  <si>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</si>
  <si>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</si>
  <si>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</si>
  <si>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</si>
  <si>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</si>
  <si>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</si>
  <si>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</si>
  <si>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</si>
  <si>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</si>
  <si>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</si>
  <si>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</si>
  <si>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</si>
  <si>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</si>
  <si>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</si>
  <si>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</si>
  <si>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</si>
  <si>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</si>
  <si>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</si>
  <si>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</si>
  <si>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</si>
  <si>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</si>
  <si>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</si>
  <si>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</si>
  <si>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</si>
  <si>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</si>
  <si>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</si>
  <si>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</si>
  <si>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</si>
  <si>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</si>
  <si>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</si>
  <si>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</si>
  <si>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</si>
  <si>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</si>
  <si>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</si>
  <si>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</si>
  <si>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</si>
  <si>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</si>
  <si>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</si>
  <si>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</si>
  <si>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</si>
  <si>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</si>
  <si>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</si>
  <si>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</si>
  <si>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</si>
  <si>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</si>
  <si>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</si>
  <si>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</si>
  <si>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</si>
  <si>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</si>
  <si>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</si>
  <si>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</si>
  <si>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</si>
  <si>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</si>
  <si>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</si>
  <si>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</si>
  <si>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</si>
  <si>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</si>
  <si>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</si>
  <si>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</si>
  <si>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</si>
  <si>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</si>
  <si>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</si>
  <si>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</si>
  <si>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</si>
  <si>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</si>
  <si>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</si>
  <si>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</si>
  <si>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</si>
  <si>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</si>
  <si>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</si>
  <si>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</si>
  <si>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</si>
  <si>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</si>
  <si>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</si>
  <si>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</si>
  <si>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</si>
  <si>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</si>
  <si>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</si>
  <si>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</si>
  <si>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</si>
  <si>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</si>
  <si>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</si>
  <si>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</si>
  <si>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</si>
  <si>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</si>
  <si>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</si>
  <si>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</si>
  <si>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</si>
  <si>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</si>
  <si>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</si>
  <si>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</si>
  <si>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</si>
  <si>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</si>
  <si>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</si>
  <si>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</si>
  <si>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</si>
  <si>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</si>
  <si>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</si>
  <si>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</si>
  <si>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</si>
  <si>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</si>
  <si>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</si>
  <si>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</si>
  <si>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</si>
  <si>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</si>
  <si>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</si>
  <si>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</si>
  <si>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</si>
  <si>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</si>
  <si>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</si>
  <si>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</si>
  <si>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</si>
  <si>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</si>
  <si>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</si>
  <si>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</si>
  <si>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</si>
  <si>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</si>
  <si>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</si>
  <si>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</si>
  <si>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</si>
  <si>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</si>
  <si>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</si>
  <si>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</si>
  <si>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</si>
  <si>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</si>
  <si>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</si>
  <si>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</si>
  <si>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</si>
  <si>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</si>
  <si>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</si>
  <si>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</si>
  <si>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</si>
  <si>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</si>
  <si>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</si>
  <si>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</si>
  <si>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</si>
  <si>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</si>
  <si>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</si>
  <si>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</si>
  <si>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</si>
  <si>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</si>
  <si>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</si>
  <si>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</si>
  <si>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</si>
  <si>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</si>
  <si>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</si>
  <si>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</si>
  <si>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</si>
  <si>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</si>
  <si>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</si>
  <si>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</si>
  <si>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</si>
  <si>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</si>
  <si>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</si>
  <si>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</si>
  <si>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</si>
  <si>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</si>
  <si>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</si>
  <si>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</si>
  <si>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</si>
  <si>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</si>
  <si>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</si>
  <si>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</si>
  <si>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</si>
  <si>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</si>
  <si>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</si>
  <si>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</si>
  <si>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</si>
  <si>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</si>
  <si>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</si>
  <si>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</si>
  <si>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</si>
  <si>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</si>
  <si>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</si>
  <si>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</si>
  <si>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</si>
  <si>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</si>
  <si>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</si>
  <si>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</si>
  <si>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</si>
  <si>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</si>
  <si>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</si>
  <si>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</si>
  <si>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</si>
  <si>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</si>
  <si>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</si>
  <si>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</si>
  <si>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</si>
  <si>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</si>
  <si>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</si>
  <si>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</si>
  <si>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</si>
  <si>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</si>
  <si>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</si>
  <si>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</si>
  <si>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</si>
  <si>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</si>
  <si>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</si>
  <si>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</si>
  <si>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</si>
  <si>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</si>
  <si>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</si>
  <si>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</si>
  <si>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</si>
  <si>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</si>
  <si>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</si>
  <si>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</si>
  <si>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</si>
  <si>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</si>
  <si>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</si>
  <si>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</si>
  <si>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</si>
  <si>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</si>
  <si>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</si>
  <si>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</si>
  <si>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</si>
  <si>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</si>
  <si>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</si>
  <si>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</si>
  <si>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</si>
  <si>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</si>
  <si>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</si>
  <si>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</si>
  <si>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</si>
  <si>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</si>
  <si>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</si>
  <si>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</si>
  <si>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</si>
  <si>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</si>
  <si>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</si>
  <si>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</si>
  <si>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</si>
  <si>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</si>
  <si>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</si>
  <si>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</si>
  <si>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</si>
  <si>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</si>
  <si>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</si>
  <si>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</si>
  <si>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</si>
  <si>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</si>
  <si>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</si>
  <si>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</si>
  <si>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</si>
  <si>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</si>
  <si>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</si>
  <si>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</si>
  <si>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</si>
  <si>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</si>
  <si>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</si>
  <si>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</si>
  <si>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</si>
  <si>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</si>
  <si>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</si>
  <si>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</si>
  <si>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</si>
  <si>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</si>
  <si>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</si>
  <si>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</si>
  <si>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</si>
  <si>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</si>
  <si>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</si>
  <si>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</si>
  <si>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</si>
  <si>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</si>
  <si>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</si>
  <si>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</si>
  <si>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</si>
  <si>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</si>
  <si>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</si>
  <si>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</si>
  <si>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</si>
  <si>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</si>
  <si>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</si>
  <si>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</si>
  <si>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</si>
  <si>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</si>
  <si>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</si>
  <si>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</si>
  <si>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</si>
  <si>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</si>
  <si>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</si>
  <si>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</si>
  <si>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</si>
  <si>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</si>
  <si>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</si>
  <si>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</si>
  <si>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</si>
  <si>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</si>
  <si>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</si>
  <si>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</si>
  <si>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</si>
  <si>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</si>
  <si>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</si>
  <si>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</si>
  <si>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</si>
  <si>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</si>
  <si>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</si>
  <si>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</si>
  <si>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</si>
  <si>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</si>
  <si>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</si>
  <si>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</si>
  <si>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</si>
  <si>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</si>
  <si>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</si>
  <si>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</si>
  <si>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</si>
  <si>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</si>
  <si>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</si>
  <si>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</si>
  <si>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</si>
  <si>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</si>
  <si>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</si>
  <si>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</si>
  <si>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</si>
  <si>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</si>
  <si>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</si>
  <si>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</si>
  <si>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</si>
  <si>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</si>
  <si>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</si>
  <si>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</si>
  <si>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</si>
  <si>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</si>
  <si>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</si>
  <si>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</si>
  <si>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</si>
  <si>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</si>
  <si>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</si>
  <si>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</si>
  <si>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</si>
  <si>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</si>
  <si>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</si>
  <si>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</si>
  <si>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</si>
  <si>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</si>
  <si>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</si>
  <si>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</si>
  <si>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</si>
  <si>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</si>
  <si>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</si>
  <si>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</si>
  <si>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</si>
  <si>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</si>
  <si>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</si>
  <si>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</si>
  <si>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</si>
  <si>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</si>
  <si>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</si>
  <si>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</si>
  <si>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</si>
  <si>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</si>
  <si>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</si>
  <si>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</si>
  <si>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</si>
  <si>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</si>
  <si>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</si>
  <si>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</si>
  <si>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</si>
  <si>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</si>
  <si>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</si>
  <si>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</si>
  <si>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</si>
  <si>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</si>
  <si>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</si>
  <si>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</si>
  <si>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</si>
  <si>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</si>
  <si>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</si>
  <si>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</si>
  <si>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</si>
  <si>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</si>
  <si>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</si>
  <si>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</si>
  <si>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</si>
  <si>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</si>
  <si>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</si>
  <si>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</si>
  <si>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</si>
  <si>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</si>
  <si>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</si>
  <si>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</si>
  <si>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</si>
  <si>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</si>
  <si>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</si>
  <si>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</si>
  <si>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</si>
  <si>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</si>
  <si>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</si>
  <si>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</si>
  <si>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</si>
  <si>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</si>
  <si>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</si>
  <si>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</si>
  <si>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</si>
  <si>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</si>
  <si>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</si>
  <si>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</si>
  <si>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</si>
  <si>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</si>
  <si>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</si>
  <si>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</si>
  <si>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</si>
  <si>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</si>
  <si>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</si>
  <si>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</si>
  <si>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</si>
  <si>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</si>
  <si>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</si>
  <si>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</si>
  <si>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</si>
  <si>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</si>
  <si>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</si>
  <si>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</si>
  <si>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</si>
  <si>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</si>
  <si>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</si>
  <si>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</si>
  <si>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</si>
  <si>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</si>
  <si>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</si>
  <si>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</si>
  <si>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</si>
  <si>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</si>
  <si>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</si>
  <si>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</si>
  <si>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</si>
  <si>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</si>
  <si>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</si>
  <si>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</si>
  <si>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</si>
  <si>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</si>
  <si>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</si>
  <si>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</si>
  <si>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</si>
  <si>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</si>
  <si>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</si>
  <si>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</si>
  <si>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</si>
  <si>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</si>
  <si>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</si>
  <si>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</si>
  <si>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</si>
  <si>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</si>
  <si>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</si>
  <si>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</si>
  <si>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</si>
  <si>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</si>
  <si>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</si>
  <si>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</si>
  <si>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</si>
  <si>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</si>
  <si>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</si>
  <si>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</si>
  <si>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</si>
  <si>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</si>
  <si>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</si>
  <si>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</si>
  <si>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</si>
  <si>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</si>
  <si>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</si>
  <si>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</si>
  <si>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</si>
  <si>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</si>
  <si>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</si>
  <si>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</si>
  <si>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</si>
  <si>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</si>
  <si>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</si>
  <si>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</si>
  <si>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</si>
  <si>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</si>
  <si>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</si>
  <si>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</si>
  <si>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</si>
  <si>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</si>
  <si>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</si>
  <si>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</si>
  <si>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</si>
  <si>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</si>
  <si>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</si>
  <si>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</si>
  <si>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</si>
  <si>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</si>
  <si>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</si>
  <si>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</si>
  <si>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</si>
  <si>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</si>
  <si>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</si>
  <si>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</si>
  <si>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</si>
  <si>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</si>
  <si>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</si>
  <si>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</si>
  <si>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</si>
  <si>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</si>
  <si>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</si>
  <si>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</si>
  <si>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</si>
  <si>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</si>
  <si>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</si>
  <si>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</si>
  <si>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</si>
  <si>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</si>
  <si>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</si>
  <si>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</si>
  <si>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</si>
  <si>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</si>
  <si>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</si>
  <si>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</si>
  <si>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</si>
  <si>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</si>
  <si>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</si>
  <si>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</si>
  <si>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</si>
  <si>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</si>
  <si>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</si>
  <si>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</si>
  <si>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</si>
  <si>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</si>
  <si>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</si>
  <si>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</si>
  <si>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</si>
  <si>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</si>
  <si>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</si>
  <si>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</si>
  <si>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</si>
  <si>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</si>
  <si>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</si>
  <si>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</si>
  <si>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</si>
  <si>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</si>
  <si>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</si>
  <si>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</si>
  <si>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</si>
  <si>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</si>
  <si>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</si>
  <si>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</si>
  <si>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</si>
  <si>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</si>
  <si>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</si>
  <si>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</si>
  <si>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</si>
  <si>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</si>
  <si>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</si>
  <si>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</si>
  <si>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</si>
  <si>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</si>
  <si>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</si>
  <si>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</si>
  <si>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</si>
  <si>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</si>
  <si>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</si>
  <si>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</si>
  <si>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</si>
  <si>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</si>
  <si>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</si>
  <si>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</si>
  <si>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</si>
  <si>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</si>
  <si>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</si>
  <si>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</si>
  <si>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</si>
  <si>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</si>
  <si>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</si>
  <si>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</si>
  <si>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</si>
  <si>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</si>
  <si>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</si>
  <si>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</si>
  <si>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</si>
  <si>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</si>
  <si>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</si>
  <si>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</si>
  <si>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</si>
  <si>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</si>
  <si>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</si>
  <si>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</si>
  <si>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</si>
  <si>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</si>
  <si>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</si>
  <si>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</si>
  <si>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</si>
  <si>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</si>
  <si>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</si>
  <si>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</si>
  <si>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</si>
  <si>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</si>
  <si>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</si>
  <si>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</si>
  <si>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</si>
  <si>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</si>
  <si>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</si>
  <si>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</si>
  <si>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</si>
  <si>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</si>
  <si>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</si>
  <si>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</si>
  <si>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</si>
  <si>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</si>
  <si>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</si>
  <si>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</si>
  <si>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</si>
  <si>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</si>
  <si>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</si>
  <si>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</si>
  <si>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</si>
  <si>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</si>
  <si>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</si>
  <si>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</si>
  <si>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</si>
  <si>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</si>
  <si>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</si>
  <si>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</si>
  <si>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</si>
  <si>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</si>
  <si>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</si>
  <si>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</si>
  <si>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</si>
  <si>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</si>
  <si>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</si>
  <si>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</si>
  <si>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</si>
  <si>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</si>
  <si>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</si>
  <si>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</si>
  <si>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</si>
  <si>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</si>
  <si>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</si>
  <si>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</si>
  <si>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</si>
  <si>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</si>
  <si>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</si>
  <si>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</si>
  <si>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</si>
  <si>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</si>
  <si>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</si>
  <si>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</si>
  <si>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</si>
  <si>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</si>
  <si>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</si>
  <si>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</si>
  <si>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</si>
  <si>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</si>
  <si>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</si>
  <si>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</si>
  <si>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</si>
  <si>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</si>
  <si>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</si>
  <si>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</si>
  <si>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</si>
  <si>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</si>
  <si>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</si>
  <si>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</si>
  <si>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</si>
  <si>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</si>
  <si>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</si>
  <si>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</si>
  <si>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</si>
  <si>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</si>
  <si>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</si>
  <si>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</si>
  <si>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</si>
  <si>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</si>
  <si>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</si>
  <si>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</si>
  <si>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</si>
  <si>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</si>
  <si>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</si>
  <si>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</si>
  <si>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</si>
  <si>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</si>
  <si>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</si>
  <si>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</si>
  <si>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</si>
  <si>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</si>
  <si>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</si>
  <si>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</si>
  <si>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</si>
  <si>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</si>
  <si>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</si>
  <si>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</si>
  <si>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</si>
  <si>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</si>
  <si>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</si>
  <si>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</si>
  <si>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</si>
  <si>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</si>
  <si>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</si>
  <si>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</si>
  <si>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</si>
  <si>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</si>
  <si>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</si>
  <si>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</si>
  <si>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</si>
  <si>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</si>
  <si>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</si>
  <si>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</si>
  <si>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</si>
  <si>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</si>
  <si>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</si>
  <si>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</si>
  <si>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</si>
  <si>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</si>
  <si>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</si>
  <si>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</si>
  <si>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</si>
  <si>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</si>
  <si>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</si>
  <si>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</si>
  <si>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</si>
  <si>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</si>
  <si>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</si>
  <si>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</si>
  <si>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</si>
  <si>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</si>
  <si>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</si>
  <si>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</si>
  <si>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</si>
  <si>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</si>
  <si>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</si>
  <si>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</si>
  <si>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</si>
  <si>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</si>
  <si>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</si>
  <si>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</si>
  <si>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</si>
  <si>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</si>
  <si>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</si>
  <si>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</si>
  <si>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</si>
  <si>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</si>
  <si>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</si>
  <si>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</si>
  <si>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</si>
  <si>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</si>
  <si>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</si>
  <si>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</si>
  <si>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</si>
  <si>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</si>
  <si>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</si>
  <si>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</si>
  <si>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</si>
  <si>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</si>
  <si>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</si>
  <si>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</si>
  <si>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</si>
  <si>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</si>
  <si>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</si>
  <si>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</si>
  <si>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</si>
  <si>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</si>
  <si>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</si>
  <si>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</si>
  <si>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</si>
  <si>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</si>
  <si>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</si>
  <si>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</si>
  <si>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</si>
  <si>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</si>
  <si>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</si>
  <si>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</si>
  <si>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</si>
  <si>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</si>
  <si>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</si>
  <si>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</si>
  <si>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</si>
  <si>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</si>
  <si>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</si>
  <si>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</si>
  <si>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</si>
  <si>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</si>
  <si>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</si>
  <si>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</si>
  <si>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</si>
  <si>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</si>
  <si>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</si>
  <si>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</si>
  <si>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</si>
  <si>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</si>
  <si>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</si>
  <si>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</si>
  <si>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</si>
  <si>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</si>
  <si>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</si>
  <si>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</si>
  <si>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</si>
  <si>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</si>
  <si>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</si>
  <si>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</si>
  <si>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</si>
  <si>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</si>
  <si>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</si>
  <si>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</si>
  <si>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</si>
  <si>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</si>
  <si>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</si>
  <si>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</si>
  <si>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</si>
  <si>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</si>
  <si>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</si>
  <si>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</si>
  <si>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</si>
  <si>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</si>
  <si>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</si>
  <si>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</si>
  <si>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</si>
  <si>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</si>
  <si>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</si>
  <si>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</si>
  <si>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</si>
  <si>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</si>
  <si>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</si>
  <si>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</si>
  <si>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</si>
  <si>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</si>
  <si>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</si>
  <si>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</si>
  <si>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</si>
  <si>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</si>
  <si>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</si>
  <si>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</si>
  <si>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</si>
  <si>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</si>
  <si>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</si>
  <si>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</si>
  <si>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</si>
  <si>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</si>
  <si>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</si>
  <si>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</si>
  <si>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</si>
  <si>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</si>
  <si>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</si>
  <si>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</si>
  <si>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</si>
  <si>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</si>
  <si>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</si>
  <si>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</si>
  <si>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</si>
  <si>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</si>
  <si>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</si>
  <si>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</si>
  <si>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</si>
  <si>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</si>
  <si>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</si>
  <si>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</si>
  <si>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</si>
  <si>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</si>
  <si>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</si>
  <si>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</si>
  <si>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</si>
  <si>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</si>
  <si>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</si>
  <si>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</si>
  <si>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</si>
  <si>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</si>
  <si>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</si>
  <si>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</si>
  <si>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</si>
  <si>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</si>
  <si>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</si>
  <si>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</si>
  <si>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</si>
  <si>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</si>
  <si>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</si>
  <si>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</si>
  <si>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</si>
  <si>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</si>
  <si>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</si>
  <si>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</si>
  <si>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</si>
  <si>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</si>
  <si>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</si>
  <si>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</si>
  <si>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</si>
  <si>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</si>
  <si>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</si>
  <si>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</si>
  <si>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</si>
  <si>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</si>
  <si>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</si>
  <si>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</si>
  <si>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</si>
  <si>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</si>
  <si>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</si>
  <si>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</si>
  <si>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</si>
  <si>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</si>
  <si>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</si>
  <si>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</si>
  <si>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</si>
  <si>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</si>
  <si>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</si>
  <si>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</si>
  <si>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</si>
  <si>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</si>
  <si>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</si>
  <si>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</si>
  <si>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</si>
  <si>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</si>
  <si>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</si>
  <si>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</si>
  <si>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</si>
  <si>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</si>
  <si>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</si>
  <si>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</si>
  <si>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</si>
  <si>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</si>
  <si>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</si>
  <si>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</si>
  <si>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</si>
  <si>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</si>
  <si>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</si>
  <si>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</si>
  <si>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</si>
  <si>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</si>
  <si>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</si>
  <si>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</si>
  <si>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</si>
  <si>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</si>
  <si>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</si>
  <si>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</si>
  <si>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</si>
  <si>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</si>
  <si>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</si>
  <si>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</si>
  <si>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</si>
  <si>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</si>
  <si>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</si>
  <si>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</si>
  <si>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</si>
  <si>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</si>
  <si>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</si>
  <si>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</si>
  <si>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</si>
  <si>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</si>
  <si>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</si>
  <si>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</si>
  <si>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</si>
  <si>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</si>
  <si>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</si>
  <si>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</si>
  <si>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</si>
  <si>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</si>
  <si>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</si>
  <si>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</si>
  <si>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</si>
  <si>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</si>
  <si>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</si>
  <si>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</si>
  <si>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</si>
  <si>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</si>
  <si>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</si>
  <si>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</si>
  <si>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</si>
  <si>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</si>
  <si>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</si>
  <si>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</si>
  <si>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</si>
  <si>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</si>
  <si>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</si>
  <si>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</si>
  <si>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</si>
  <si>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</si>
  <si>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</si>
  <si>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</si>
  <si>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</si>
  <si>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</si>
  <si>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</si>
  <si>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</si>
  <si>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</si>
  <si>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</si>
  <si>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</si>
  <si>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</si>
  <si>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</si>
  <si>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</si>
  <si>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</si>
  <si>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</si>
  <si>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</si>
  <si>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</si>
  <si>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</si>
  <si>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</si>
  <si>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</si>
  <si>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</si>
  <si>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</si>
  <si>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</si>
  <si>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</si>
  <si>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</si>
  <si>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</si>
  <si>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</si>
  <si>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</si>
  <si>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</si>
  <si>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</si>
  <si>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</si>
  <si>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</si>
  <si>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</si>
  <si>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</si>
  <si>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</si>
  <si>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</si>
  <si>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</si>
  <si>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</si>
  <si>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</si>
  <si>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</si>
  <si>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</si>
  <si>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</si>
  <si>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</si>
  <si>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</si>
  <si>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</si>
  <si>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</si>
  <si>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</si>
  <si>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</si>
  <si>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</si>
  <si>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</si>
  <si>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</si>
  <si>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</si>
  <si>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</si>
  <si>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</si>
  <si>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</si>
  <si>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</si>
  <si>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</si>
  <si>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</si>
  <si>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</si>
  <si>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</si>
  <si>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</si>
  <si>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</si>
  <si>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</si>
  <si>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</si>
  <si>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</si>
  <si>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</si>
  <si>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</si>
  <si>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</si>
  <si>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</si>
  <si>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</si>
  <si>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</si>
  <si>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</si>
  <si>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</si>
  <si>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</si>
  <si>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</si>
  <si>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</si>
  <si>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</si>
  <si>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</si>
  <si>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</si>
  <si>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</si>
  <si>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</si>
  <si>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</si>
  <si>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</si>
  <si>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</si>
  <si>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</si>
  <si>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</si>
  <si>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</si>
  <si>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</si>
  <si>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</si>
  <si>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</si>
  <si>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</si>
  <si>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</si>
  <si>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</si>
  <si>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</si>
  <si>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</si>
  <si>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</si>
  <si>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</si>
  <si>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</si>
  <si>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</si>
  <si>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</si>
  <si>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</si>
  <si>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</si>
  <si>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</si>
  <si>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</si>
  <si>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</si>
  <si>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</si>
  <si>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</si>
  <si>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</si>
  <si>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</si>
  <si>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</si>
  <si>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</si>
  <si>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</si>
  <si>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</si>
  <si>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</si>
  <si>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</si>
  <si>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</si>
  <si>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</si>
  <si>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</si>
  <si>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</si>
  <si>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</si>
  <si>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</si>
  <si>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</si>
  <si>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</si>
  <si>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</si>
  <si>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</si>
  <si>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</si>
  <si>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</si>
  <si>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</si>
  <si>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</si>
  <si>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</si>
  <si>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</si>
  <si>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</si>
  <si>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</si>
  <si>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</si>
  <si>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</si>
  <si>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</si>
  <si>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</si>
  <si>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</si>
  <si>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</si>
  <si>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</si>
  <si>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</si>
  <si>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</si>
  <si>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</si>
  <si>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</si>
  <si>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</si>
  <si>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</si>
  <si>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</si>
  <si>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</si>
  <si>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</si>
  <si>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</si>
  <si>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</si>
  <si>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</si>
  <si>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</si>
  <si>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</si>
  <si>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</si>
  <si>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</si>
  <si>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</si>
  <si>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</si>
  <si>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</si>
  <si>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</si>
  <si>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</si>
  <si>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</si>
  <si>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</si>
  <si>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</si>
  <si>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</si>
  <si>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</si>
  <si>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</si>
  <si>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</si>
  <si>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</si>
  <si>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</si>
  <si>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</si>
  <si>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</si>
  <si>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</si>
  <si>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</si>
  <si>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</si>
  <si>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</si>
  <si>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</si>
  <si>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</si>
  <si>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</si>
  <si>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</si>
  <si>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</si>
  <si>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</si>
  <si>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</si>
  <si>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</si>
  <si>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</si>
  <si>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</si>
  <si>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</si>
  <si>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</si>
  <si>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</si>
  <si>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</si>
  <si>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</si>
  <si>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</si>
  <si>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</si>
  <si>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</si>
  <si>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</si>
  <si>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</si>
  <si>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</si>
  <si>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</si>
  <si>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</si>
  <si>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</si>
  <si>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</si>
  <si>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</si>
  <si>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</si>
  <si>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</si>
  <si>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</si>
  <si>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</si>
  <si>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</si>
  <si>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</si>
  <si>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</si>
  <si>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</si>
  <si>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</si>
  <si>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</si>
  <si>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</si>
  <si>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</si>
  <si>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</si>
  <si>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</si>
  <si>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</si>
  <si>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</si>
  <si>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</si>
  <si>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</si>
  <si>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</si>
  <si>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</si>
  <si>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</si>
  <si>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</si>
  <si>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</si>
  <si>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</si>
  <si>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</si>
  <si>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</si>
  <si>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</si>
  <si>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</si>
  <si>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</si>
  <si>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</si>
  <si>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</si>
  <si>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</si>
  <si>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</si>
  <si>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</si>
  <si>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</si>
  <si>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</si>
  <si>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</si>
  <si>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</si>
  <si>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</si>
  <si>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</si>
  <si>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</si>
  <si>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</si>
  <si>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</si>
  <si>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</si>
  <si>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</si>
  <si>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</si>
  <si>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</si>
  <si>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</si>
  <si>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</si>
  <si>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</si>
  <si>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</si>
  <si>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</si>
  <si>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</si>
  <si>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</si>
  <si>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</si>
  <si>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</si>
  <si>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</si>
  <si>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</si>
  <si>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</si>
  <si>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</si>
  <si>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</si>
  <si>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</si>
  <si>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</si>
  <si>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</si>
  <si>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</si>
  <si>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</si>
  <si>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</si>
  <si>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</si>
  <si>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</si>
  <si>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</si>
  <si>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</si>
  <si>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</si>
  <si>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</si>
  <si>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</si>
  <si>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</si>
  <si>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</si>
  <si>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</si>
  <si>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</si>
  <si>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</si>
  <si>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</si>
  <si>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</si>
  <si>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</si>
  <si>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</si>
  <si>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</si>
  <si>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</si>
  <si>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</si>
  <si>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</si>
  <si>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</si>
  <si>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</si>
  <si>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</si>
  <si>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</si>
  <si>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</si>
  <si>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</si>
  <si>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</si>
  <si>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</si>
  <si>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</si>
  <si>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</si>
  <si>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</si>
  <si>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</si>
  <si>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</si>
  <si>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</si>
  <si>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</si>
  <si>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</si>
  <si>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</si>
  <si>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</si>
  <si>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</si>
  <si>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</si>
  <si>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</si>
  <si>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</si>
  <si>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</si>
  <si>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</si>
  <si>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</si>
  <si>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</si>
  <si>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</si>
  <si>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</si>
  <si>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</si>
  <si>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</si>
  <si>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</si>
  <si>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</si>
  <si>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</si>
  <si>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</si>
  <si>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</si>
  <si>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</si>
  <si>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</si>
  <si>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</si>
  <si>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</si>
  <si>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</si>
  <si>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</si>
  <si>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</si>
  <si>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</si>
  <si>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</si>
  <si>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</si>
  <si>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</si>
  <si>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</si>
  <si>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</si>
  <si>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</si>
  <si>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</si>
  <si>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</si>
  <si>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</si>
  <si>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</si>
  <si>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</si>
  <si>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</si>
  <si>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</si>
  <si>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</si>
  <si>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</si>
  <si>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</si>
  <si>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</si>
  <si>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</si>
  <si>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</si>
  <si>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</si>
  <si>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</si>
  <si>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</si>
  <si>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</si>
  <si>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</si>
  <si>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</si>
  <si>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</si>
  <si>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</si>
  <si>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</si>
  <si>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</si>
  <si>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</si>
  <si>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</si>
  <si>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</si>
  <si>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</si>
  <si>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</si>
  <si>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</si>
  <si>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</si>
  <si>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</si>
  <si>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</si>
  <si>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</si>
  <si>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</si>
  <si>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</si>
  <si>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</si>
  <si>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</si>
  <si>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</si>
  <si>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</si>
  <si>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</si>
  <si>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</si>
  <si>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</si>
  <si>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</si>
  <si>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</si>
  <si>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</si>
  <si>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</si>
  <si>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</si>
  <si>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</si>
  <si>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</si>
  <si>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</si>
  <si>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</si>
  <si>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</si>
  <si>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</si>
  <si>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</si>
  <si>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</si>
  <si>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</si>
  <si>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</si>
  <si>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</si>
  <si>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</si>
  <si>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</si>
  <si>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</si>
  <si>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</si>
  <si>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</si>
  <si>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</si>
  <si>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</si>
  <si>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</si>
  <si>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</si>
  <si>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</si>
  <si>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</si>
  <si>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</si>
  <si>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</si>
  <si>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</si>
  <si>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</si>
  <si>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</si>
  <si>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</si>
  <si>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</si>
  <si>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</si>
  <si>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</si>
  <si>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</si>
  <si>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</si>
  <si>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</si>
  <si>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</si>
  <si>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</si>
  <si>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</si>
  <si>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</si>
  <si>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</si>
  <si>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</si>
  <si>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</si>
  <si>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</si>
  <si>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</si>
  <si>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</si>
  <si>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</si>
  <si>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</si>
  <si>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</si>
  <si>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</si>
  <si>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</si>
  <si>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</si>
  <si>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</si>
  <si>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</si>
  <si>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</si>
  <si>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</si>
  <si>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</si>
  <si>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</si>
  <si>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</si>
  <si>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</si>
  <si>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</si>
  <si>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</si>
  <si>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</si>
  <si>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</si>
  <si>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</si>
  <si>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</si>
  <si>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</si>
  <si>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</si>
  <si>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</si>
  <si>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</si>
  <si>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</si>
  <si>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</si>
  <si>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</si>
  <si>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</si>
  <si>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</si>
  <si>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</si>
  <si>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</si>
  <si>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</si>
  <si>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</si>
  <si>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</si>
  <si>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</si>
  <si>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</si>
  <si>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</si>
  <si>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</si>
  <si>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</si>
  <si>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</si>
  <si>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</si>
  <si>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</si>
  <si>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</si>
  <si>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</si>
  <si>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</si>
  <si>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</si>
  <si>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</si>
  <si>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</si>
  <si>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</si>
  <si>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</si>
  <si>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</si>
  <si>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</si>
  <si>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</si>
  <si>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</si>
  <si>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</si>
  <si>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</si>
  <si>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</si>
  <si>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</si>
  <si>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</si>
  <si>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</si>
  <si>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</si>
  <si>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</si>
  <si>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</si>
  <si>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</si>
  <si>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</si>
  <si>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</si>
  <si>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</si>
  <si>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</si>
  <si>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</si>
  <si>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</si>
  <si>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</si>
  <si>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</si>
  <si>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</si>
  <si>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</si>
  <si>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</si>
  <si>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</si>
  <si>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</si>
  <si>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</si>
  <si>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</si>
  <si>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</si>
  <si>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</si>
  <si>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</si>
  <si>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</si>
  <si>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</si>
  <si>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</si>
  <si>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</si>
  <si>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</si>
  <si>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</si>
  <si>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</si>
  <si>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</si>
  <si>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</si>
  <si>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</si>
  <si>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</si>
  <si>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</si>
  <si>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</si>
  <si>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</si>
  <si>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</si>
  <si>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</si>
  <si>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</si>
  <si>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</si>
  <si>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</si>
  <si>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</si>
  <si>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</si>
  <si>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</si>
  <si>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</si>
  <si>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</si>
  <si>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</si>
  <si>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</si>
  <si>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</si>
  <si>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</si>
  <si>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</si>
  <si>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</si>
  <si>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</si>
  <si>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</si>
  <si>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</si>
  <si>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</si>
  <si>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</si>
  <si>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</si>
  <si>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</si>
  <si>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</si>
  <si>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</si>
  <si>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</si>
  <si>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</si>
  <si>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</si>
  <si>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</si>
  <si>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</si>
  <si>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</si>
  <si>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</si>
  <si>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</si>
  <si>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</si>
  <si>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</si>
  <si>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</si>
  <si>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</si>
  <si>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</si>
  <si>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</si>
  <si>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</si>
  <si>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</si>
  <si>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</si>
  <si>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</si>
  <si>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</si>
  <si>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</si>
  <si>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</si>
  <si>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</si>
  <si>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</si>
  <si>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</si>
  <si>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</si>
  <si>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</si>
  <si>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</si>
  <si>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</si>
  <si>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</si>
  <si>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</si>
  <si>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</si>
  <si>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</si>
  <si>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</si>
  <si>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</si>
  <si>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</si>
  <si>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</si>
  <si>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</si>
  <si>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</si>
  <si>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</si>
  <si>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</si>
  <si>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</si>
  <si>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</si>
  <si>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</si>
  <si>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</si>
  <si>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</si>
  <si>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</si>
  <si>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</si>
  <si>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</si>
  <si>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</si>
  <si>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</si>
  <si>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</si>
  <si>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</si>
  <si>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</si>
  <si>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</si>
  <si>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</si>
  <si>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</si>
  <si>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</si>
  <si>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</si>
  <si>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</si>
  <si>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</si>
  <si>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</si>
  <si>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</si>
  <si>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</si>
  <si>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</si>
  <si>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</si>
  <si>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</si>
  <si>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</si>
  <si>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</si>
  <si>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</si>
  <si>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</si>
  <si>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</si>
  <si>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</si>
  <si>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</si>
  <si>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</si>
  <si>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</si>
  <si>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</si>
  <si>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</si>
  <si>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</si>
  <si>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</si>
  <si>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</si>
  <si>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</si>
  <si>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</si>
  <si>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</si>
  <si>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</si>
  <si>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</si>
  <si>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</si>
  <si>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</si>
  <si>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</si>
  <si>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</si>
  <si>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</si>
  <si>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</si>
  <si>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</si>
  <si>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</si>
  <si>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</si>
  <si>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</si>
  <si>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</si>
  <si>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</si>
  <si>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</si>
  <si>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</si>
  <si>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</si>
  <si>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</si>
  <si>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</si>
  <si>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</si>
  <si>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</si>
  <si>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</si>
  <si>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</si>
  <si>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</si>
  <si>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</si>
  <si>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</si>
  <si>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</si>
  <si>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</si>
  <si>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</si>
  <si>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</si>
  <si>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</si>
  <si>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</si>
  <si>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</si>
  <si>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</si>
  <si>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</si>
  <si>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</si>
  <si>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</si>
  <si>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</si>
  <si>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</si>
  <si>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</si>
  <si>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</si>
  <si>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</si>
  <si>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</si>
  <si>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</si>
  <si>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</si>
  <si>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</si>
  <si>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</si>
  <si>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</si>
  <si>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</si>
  <si>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</si>
  <si>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</si>
  <si>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</si>
  <si>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</si>
  <si>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</si>
  <si>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</si>
  <si>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</si>
  <si>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</si>
  <si>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</si>
  <si>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</si>
  <si>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</si>
  <si>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</si>
  <si>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</si>
  <si>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</si>
  <si>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</si>
  <si>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</si>
  <si>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</si>
  <si>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</si>
  <si>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</si>
  <si>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</si>
  <si>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</si>
  <si>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</si>
  <si>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</si>
  <si>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</si>
  <si>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</si>
  <si>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</si>
  <si>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</si>
  <si>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</si>
  <si>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</si>
  <si>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</si>
  <si>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</si>
  <si>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</si>
  <si>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</si>
  <si>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</si>
  <si>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</si>
  <si>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</si>
  <si>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</si>
  <si>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</si>
  <si>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</si>
  <si>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</si>
  <si>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</si>
  <si>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</si>
  <si>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</si>
  <si>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</si>
  <si>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</si>
  <si>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</si>
  <si>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</si>
  <si>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</si>
  <si>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</si>
  <si>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</si>
  <si>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</si>
  <si>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</si>
  <si>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</si>
  <si>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</si>
  <si>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</si>
  <si>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</si>
  <si>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</si>
  <si>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</si>
  <si>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</si>
  <si>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</si>
  <si>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</si>
  <si>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</si>
  <si>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</si>
  <si>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</si>
  <si>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</si>
  <si>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</si>
  <si>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</si>
  <si>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</si>
  <si>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</si>
  <si>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</si>
  <si>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</si>
  <si>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</si>
  <si>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</si>
  <si>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</si>
  <si>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</si>
  <si>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</si>
  <si>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</si>
  <si>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</si>
  <si>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</si>
  <si>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</si>
  <si>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</si>
  <si>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</si>
  <si>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</si>
  <si>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</si>
  <si>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</si>
  <si>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</si>
  <si>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</si>
  <si>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</si>
  <si>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</si>
  <si>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</si>
  <si>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</si>
  <si>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</si>
  <si>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</si>
  <si>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</si>
  <si>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</si>
  <si>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</si>
  <si>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</si>
  <si>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</si>
  <si>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</si>
  <si>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</si>
  <si>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</si>
  <si>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</si>
  <si>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</si>
  <si>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</si>
  <si>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</si>
  <si>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</si>
  <si>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</si>
  <si>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</si>
  <si>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</si>
  <si>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</si>
  <si>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</si>
  <si>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</si>
  <si>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</si>
  <si>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</si>
  <si>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</si>
  <si>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</si>
  <si>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</si>
  <si>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</si>
  <si>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</si>
  <si>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</si>
  <si>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</si>
  <si>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</si>
  <si>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</si>
  <si>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</si>
  <si>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</si>
  <si>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</si>
  <si>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</si>
  <si>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</si>
  <si>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</si>
  <si>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</si>
  <si>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</si>
  <si>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</si>
  <si>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</si>
  <si>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</si>
  <si>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</si>
  <si>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</si>
  <si>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</si>
  <si>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</si>
  <si>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</si>
  <si>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</si>
  <si>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</si>
  <si>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</si>
  <si>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</si>
  <si>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</si>
  <si>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</si>
  <si>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</si>
  <si>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</si>
  <si>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</si>
  <si>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</si>
  <si>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</si>
  <si>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</si>
  <si>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</si>
  <si>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</si>
  <si>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</si>
  <si>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</si>
  <si>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</si>
  <si>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</si>
  <si>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</si>
  <si>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</si>
  <si>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</si>
  <si>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</si>
  <si>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</si>
  <si>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</si>
  <si>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</si>
  <si>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</si>
  <si>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</si>
  <si>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</si>
  <si>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</si>
  <si>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</si>
  <si>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</si>
  <si>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</si>
  <si>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</si>
  <si>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</si>
  <si>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</si>
  <si>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</si>
  <si>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</si>
  <si>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</si>
  <si>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</si>
  <si>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</si>
  <si>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</si>
  <si>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</si>
  <si>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</si>
  <si>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</si>
  <si>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</si>
  <si>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</si>
  <si>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</si>
  <si>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</si>
  <si>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</si>
  <si>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</si>
  <si>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</si>
  <si>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</si>
  <si>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</si>
  <si>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</si>
  <si>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</si>
  <si>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</si>
  <si>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</si>
  <si>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</si>
  <si>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</si>
  <si>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</si>
  <si>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</si>
  <si>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</si>
  <si>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</si>
  <si>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</si>
  <si>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</si>
  <si>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</si>
  <si>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</si>
  <si>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</si>
  <si>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</si>
  <si>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</si>
  <si>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</si>
  <si>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</si>
  <si>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</si>
  <si>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</si>
  <si>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</si>
  <si>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</si>
  <si>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</si>
  <si>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</si>
  <si>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</si>
  <si>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</si>
  <si>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</si>
  <si>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</si>
  <si>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</si>
  <si>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</si>
  <si>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</si>
  <si>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</si>
  <si>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</si>
  <si>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</si>
  <si>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</si>
  <si>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</si>
  <si>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</si>
  <si>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</si>
  <si>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</si>
  <si>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</si>
  <si>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</si>
  <si>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</si>
  <si>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</si>
  <si>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</si>
  <si>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</si>
  <si>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</si>
  <si>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</si>
  <si>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</si>
  <si>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</si>
  <si>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</si>
  <si>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</si>
  <si>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</si>
  <si>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</si>
  <si>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</si>
  <si>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</si>
  <si>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</si>
  <si>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</si>
  <si>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</si>
  <si>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</si>
  <si>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</si>
  <si>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</si>
  <si>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</si>
  <si>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</si>
  <si>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</si>
  <si>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</si>
  <si>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</si>
  <si>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</si>
  <si>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</si>
  <si>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</si>
  <si>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</si>
  <si>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</si>
  <si>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</si>
  <si>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</si>
  <si>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</si>
  <si>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</si>
  <si>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</si>
  <si>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</si>
  <si>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</si>
  <si>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</si>
  <si>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</si>
  <si>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</si>
  <si>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</si>
  <si>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</si>
  <si>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</si>
  <si>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</si>
  <si>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</si>
  <si>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</si>
  <si>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</si>
  <si>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</si>
  <si>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</si>
  <si>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</si>
  <si>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</si>
  <si>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</si>
  <si>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</si>
  <si>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</si>
  <si>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</si>
  <si>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</si>
  <si>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</si>
  <si>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</si>
  <si>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</si>
  <si>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</si>
  <si>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</si>
  <si>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</si>
  <si>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</si>
  <si>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</si>
  <si>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</si>
  <si>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</si>
  <si>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</si>
  <si>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</si>
  <si>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</si>
  <si>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</si>
  <si>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</si>
  <si>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</si>
  <si>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</si>
  <si>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</si>
  <si>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</si>
  <si>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</si>
  <si>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</si>
  <si>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</si>
  <si>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</si>
  <si>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</si>
  <si>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</si>
  <si>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</si>
  <si>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</si>
  <si>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</si>
  <si>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</si>
  <si>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</si>
  <si>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</si>
  <si>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</si>
  <si>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</si>
  <si>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</si>
  <si>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</si>
  <si>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</si>
  <si>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</si>
  <si>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</si>
  <si>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</si>
  <si>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</si>
  <si>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</si>
  <si>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</si>
  <si>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</si>
  <si>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</si>
  <si>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</si>
  <si>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</si>
  <si>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</si>
  <si>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</si>
  <si>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</si>
  <si>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</si>
  <si>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</si>
  <si>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</si>
  <si>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</si>
  <si>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</si>
  <si>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</si>
  <si>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</si>
  <si>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</si>
  <si>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</si>
  <si>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</si>
  <si>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</si>
  <si>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</si>
  <si>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</si>
  <si>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</si>
  <si>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</si>
  <si>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</si>
  <si>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</si>
  <si>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</si>
  <si>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</si>
  <si>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</si>
  <si>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</si>
  <si>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</si>
  <si>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</si>
  <si>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</si>
  <si>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</si>
  <si>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</si>
  <si>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</si>
  <si>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</si>
  <si>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</si>
  <si>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</si>
  <si>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</si>
  <si>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</si>
  <si>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</si>
  <si>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</si>
  <si>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</si>
  <si>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</si>
  <si>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</si>
  <si>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</si>
  <si>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</si>
  <si>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</si>
  <si>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</si>
  <si>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</si>
  <si>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</si>
  <si>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</si>
  <si>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</si>
  <si>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</si>
  <si>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</si>
  <si>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</si>
  <si>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</si>
  <si>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</si>
  <si>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</si>
  <si>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</si>
  <si>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</si>
  <si>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</si>
  <si>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</si>
  <si>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</si>
  <si>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</si>
  <si>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</si>
  <si>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</si>
  <si>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</si>
  <si>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</si>
  <si>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</si>
  <si>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</si>
  <si>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</si>
  <si>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</si>
  <si>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</si>
  <si>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</si>
  <si>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</si>
  <si>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</si>
  <si>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</si>
  <si>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</si>
  <si>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</si>
  <si>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</si>
  <si>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</si>
  <si>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</si>
  <si>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</si>
  <si>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</si>
  <si>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</si>
  <si>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</si>
  <si>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</si>
  <si>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</si>
  <si>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</si>
  <si>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</si>
  <si>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</si>
  <si>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</si>
  <si>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</si>
  <si>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</si>
  <si>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</si>
  <si>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</si>
  <si>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</si>
  <si>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</si>
  <si>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</si>
  <si>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</si>
  <si>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</si>
  <si>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</si>
  <si>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</si>
  <si>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</si>
  <si>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</si>
  <si>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</si>
  <si>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</si>
  <si>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</si>
  <si>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</si>
  <si>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</si>
  <si>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</si>
  <si>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</si>
  <si>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</si>
  <si>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</si>
  <si>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</si>
  <si>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</si>
  <si>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</si>
  <si>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</si>
  <si>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</si>
  <si>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</si>
  <si>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</si>
  <si>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</si>
  <si>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</si>
  <si>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</si>
  <si>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</si>
  <si>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</si>
  <si>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</si>
  <si>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</si>
  <si>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</si>
  <si>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</si>
  <si>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</si>
  <si>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</si>
  <si>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</si>
  <si>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</si>
  <si>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</si>
  <si>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</si>
  <si>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</si>
  <si>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</si>
  <si>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</si>
  <si>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</si>
  <si>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</si>
  <si>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</si>
  <si>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</si>
  <si>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</si>
  <si>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</si>
  <si>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</si>
  <si>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</si>
  <si>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</si>
  <si>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</si>
  <si>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</si>
  <si>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</si>
  <si>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</si>
  <si>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</si>
  <si>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</si>
  <si>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</si>
  <si>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</si>
  <si>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</si>
  <si>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</si>
  <si>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</si>
  <si>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</si>
  <si>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</si>
  <si>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</si>
  <si>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</si>
  <si>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</si>
  <si>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</si>
  <si>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</si>
  <si>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</si>
  <si>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</si>
  <si>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</si>
  <si>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</si>
  <si>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</si>
  <si>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</si>
  <si>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</si>
  <si>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</si>
  <si>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</si>
  <si>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</si>
  <si>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</si>
  <si>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</si>
  <si>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</si>
  <si>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</si>
  <si>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</si>
  <si>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</si>
  <si>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</si>
  <si>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</si>
  <si>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</si>
  <si>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</si>
  <si>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</si>
  <si>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</si>
  <si>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</si>
  <si>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</si>
  <si>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</si>
  <si>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</si>
  <si>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</si>
  <si>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</si>
  <si>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</si>
  <si>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</si>
  <si>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</si>
  <si>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</si>
  <si>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</si>
  <si>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</si>
  <si>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</si>
  <si>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</si>
  <si>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</si>
  <si>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</si>
  <si>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</si>
  <si>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</si>
  <si>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</si>
  <si>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</si>
  <si>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</si>
  <si>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</si>
  <si>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</si>
  <si>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</si>
  <si>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</si>
  <si>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</si>
  <si>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</si>
  <si>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</si>
  <si>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</si>
  <si>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</si>
  <si>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</si>
  <si>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</si>
  <si>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</si>
  <si>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</si>
  <si>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</si>
  <si>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</si>
  <si>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</si>
  <si>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</si>
  <si>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</si>
  <si>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</si>
  <si>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</si>
  <si>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</si>
  <si>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</si>
  <si>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</si>
  <si>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</si>
  <si>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</si>
  <si>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</si>
  <si>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</si>
  <si>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</si>
  <si>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</si>
  <si>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</si>
  <si>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</si>
  <si>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</si>
  <si>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</si>
  <si>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</si>
  <si>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</si>
  <si>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</si>
  <si>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</si>
  <si>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</si>
  <si>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</si>
  <si>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</si>
  <si>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</si>
  <si>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</si>
  <si>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</si>
  <si>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</si>
  <si>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</si>
  <si>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</si>
  <si>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</si>
  <si>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</si>
  <si>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</si>
  <si>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</si>
  <si>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</si>
  <si>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</si>
  <si>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</si>
  <si>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</si>
  <si>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</si>
  <si>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</si>
  <si>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</si>
  <si>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</si>
  <si>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</si>
  <si>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</si>
  <si>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</si>
  <si>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</si>
  <si>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</si>
  <si>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</si>
  <si>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</si>
  <si>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</si>
  <si>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</si>
  <si>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</si>
  <si>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</si>
  <si>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</si>
  <si>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</si>
  <si>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</si>
  <si>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</si>
  <si>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</si>
  <si>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</si>
  <si>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</si>
  <si>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</si>
  <si>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</si>
  <si>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</si>
  <si>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</si>
  <si>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</si>
  <si>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</si>
  <si>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</si>
  <si>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</si>
  <si>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</si>
  <si>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</si>
  <si>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</si>
  <si>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</si>
  <si>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</si>
  <si>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</si>
  <si>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</si>
  <si>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</si>
  <si>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</si>
  <si>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</si>
  <si>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</si>
  <si>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</si>
  <si>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</si>
  <si>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</si>
  <si>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</si>
  <si>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</si>
  <si>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</si>
  <si>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</si>
  <si>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</si>
  <si>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</si>
  <si>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</si>
  <si>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</si>
  <si>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</si>
  <si>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</si>
  <si>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</si>
  <si>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</si>
  <si>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</si>
  <si>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</si>
  <si>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</si>
  <si>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</si>
  <si>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</si>
  <si>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</si>
  <si>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</si>
  <si>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</si>
  <si>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</si>
  <si>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</si>
  <si>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</si>
  <si>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</si>
  <si>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</si>
  <si>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</si>
  <si>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</si>
  <si>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</si>
  <si>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</si>
  <si>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</si>
  <si>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</si>
  <si>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</si>
  <si>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</si>
  <si>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</si>
  <si>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</si>
  <si>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</si>
  <si>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</si>
  <si>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</si>
  <si>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</si>
  <si>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</si>
  <si>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</si>
  <si>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</si>
  <si>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</si>
  <si>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</si>
  <si>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</si>
  <si>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</si>
  <si>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</si>
  <si>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</si>
  <si>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</si>
  <si>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</si>
  <si>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</si>
  <si>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</si>
  <si>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</si>
  <si>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</si>
  <si>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</si>
  <si>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</si>
  <si>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</si>
  <si>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</si>
  <si>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</si>
  <si>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</si>
  <si>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</si>
  <si>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</si>
  <si>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</si>
  <si>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</si>
  <si>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</si>
  <si>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</si>
  <si>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</si>
  <si>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</si>
  <si>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</si>
  <si>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</si>
  <si>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</si>
  <si>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</si>
  <si>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</si>
  <si>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</si>
  <si>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</si>
  <si>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</si>
  <si>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</si>
  <si>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</si>
  <si>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</si>
  <si>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</si>
  <si>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</si>
  <si>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</si>
  <si>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</si>
  <si>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</si>
  <si>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</si>
  <si>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</si>
  <si>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</si>
  <si>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</si>
  <si>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</si>
  <si>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</si>
  <si>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</si>
  <si>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</si>
  <si>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</si>
  <si>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</si>
  <si>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</si>
  <si>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</si>
  <si>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</si>
  <si>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</si>
  <si>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</si>
  <si>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</si>
  <si>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</si>
  <si>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</si>
  <si>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</si>
  <si>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</si>
  <si>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</si>
  <si>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</si>
  <si>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</si>
  <si>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</si>
  <si>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</si>
  <si>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</si>
  <si>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</si>
  <si>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</si>
  <si>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</si>
  <si>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</si>
  <si>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</si>
  <si>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</si>
  <si>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</si>
  <si>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</si>
  <si>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</si>
  <si>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</si>
  <si>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</si>
  <si>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</si>
  <si>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</si>
  <si>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</si>
  <si>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</si>
  <si>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</si>
  <si>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</si>
  <si>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</si>
  <si>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</si>
  <si>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</si>
  <si>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</si>
  <si>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</si>
  <si>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</si>
  <si>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</si>
  <si>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</si>
  <si>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</si>
  <si>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</si>
  <si>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</si>
  <si>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</si>
  <si>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</si>
  <si>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</si>
  <si>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</si>
  <si>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</si>
  <si>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</si>
  <si>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</si>
  <si>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</si>
  <si>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</si>
  <si>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</si>
  <si>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</si>
  <si>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</si>
  <si>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</si>
  <si>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</si>
  <si>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</si>
  <si>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</si>
  <si>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</si>
  <si>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</si>
  <si>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</si>
  <si>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</si>
  <si>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</si>
  <si>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</si>
  <si>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</si>
  <si>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</si>
  <si>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</si>
  <si>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</si>
  <si>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</si>
  <si>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</si>
  <si>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</si>
  <si>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</si>
  <si>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</si>
  <si>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</si>
  <si>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</si>
  <si>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</si>
  <si>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</si>
  <si>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</si>
  <si>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</si>
  <si>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</si>
  <si>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</si>
  <si>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</si>
  <si>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</si>
  <si>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</si>
  <si>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</si>
  <si>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</si>
  <si>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</si>
  <si>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</si>
  <si>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</si>
  <si>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</si>
  <si>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</si>
  <si>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</si>
  <si>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</si>
  <si>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</si>
  <si>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</si>
  <si>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</si>
  <si>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</si>
  <si>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</si>
  <si>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</si>
  <si>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</si>
  <si>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</si>
  <si>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</si>
  <si>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</si>
  <si>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</si>
  <si>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</si>
  <si>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</si>
  <si>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</si>
  <si>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</si>
  <si>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</si>
  <si>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</si>
  <si>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</si>
  <si>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</si>
  <si>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</si>
  <si>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</si>
  <si>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</si>
  <si>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</si>
  <si>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</si>
  <si>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</si>
  <si>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</si>
  <si>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</si>
  <si>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</si>
  <si>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</si>
  <si>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</si>
  <si>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</si>
  <si>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</si>
  <si>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</si>
  <si>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</si>
  <si>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</si>
  <si>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</si>
  <si>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</si>
  <si>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</si>
  <si>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</si>
  <si>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</si>
  <si>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</si>
  <si>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</si>
  <si>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</si>
  <si>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</si>
  <si>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</si>
  <si>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</si>
  <si>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</si>
  <si>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</si>
  <si>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</si>
  <si>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</si>
  <si>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</si>
  <si>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</si>
  <si>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</si>
  <si>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</si>
  <si>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</si>
  <si>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</si>
  <si>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</si>
  <si>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</si>
  <si>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</si>
  <si>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</si>
  <si>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</si>
  <si>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</si>
  <si>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</si>
  <si>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</si>
  <si>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</si>
  <si>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</si>
  <si>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</si>
  <si>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</si>
  <si>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</si>
  <si>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</si>
  <si>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</si>
  <si>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</si>
  <si>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</si>
  <si>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</si>
  <si>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</si>
  <si>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</si>
  <si>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</si>
  <si>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</si>
  <si>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</si>
  <si>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</si>
  <si>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</si>
  <si>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</si>
  <si>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</si>
  <si>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</si>
  <si>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</si>
  <si>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</si>
  <si>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</si>
  <si>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</si>
  <si>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</si>
  <si>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</si>
  <si>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</si>
  <si>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</si>
  <si>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</si>
  <si>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</si>
  <si>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</si>
  <si>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</si>
  <si>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</si>
  <si>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</si>
  <si>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</si>
  <si>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</si>
  <si>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</si>
  <si>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</si>
  <si>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</si>
  <si>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</si>
  <si>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</si>
  <si>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</si>
  <si>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</si>
  <si>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</si>
  <si>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</si>
  <si>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</si>
  <si>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</si>
  <si>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</si>
  <si>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</si>
  <si>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</si>
  <si>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</si>
  <si>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</si>
  <si>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</si>
  <si>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</si>
  <si>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</si>
  <si>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</si>
  <si>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</si>
  <si>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</si>
  <si>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</si>
  <si>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</si>
  <si>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</si>
  <si>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</si>
  <si>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</si>
  <si>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</si>
  <si>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</si>
  <si>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</si>
  <si>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</si>
  <si>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</si>
  <si>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</si>
  <si>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</si>
  <si>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</si>
  <si>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</si>
  <si>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</si>
  <si>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</si>
  <si>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</si>
  <si>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</si>
  <si>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</si>
  <si>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</si>
  <si>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</si>
  <si>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</si>
  <si>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</si>
  <si>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</si>
  <si>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</si>
  <si>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</si>
  <si>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</si>
  <si>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</si>
  <si>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</si>
  <si>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</si>
  <si>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</si>
  <si>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</si>
  <si>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</si>
  <si>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</si>
  <si>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</si>
  <si>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</si>
  <si>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</si>
  <si>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</si>
  <si>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</si>
  <si>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</si>
  <si>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</si>
  <si>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</si>
  <si>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</si>
  <si>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</si>
  <si>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</si>
  <si>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</si>
  <si>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</si>
  <si>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</si>
  <si>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</si>
  <si>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</si>
  <si>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</si>
  <si>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</si>
  <si>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</si>
  <si>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</si>
  <si>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</si>
  <si>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</si>
  <si>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</si>
  <si>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</si>
  <si>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</si>
  <si>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</si>
  <si>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</si>
  <si>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</si>
  <si>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</si>
  <si>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</si>
  <si>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</si>
  <si>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</si>
  <si>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</si>
  <si>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</si>
  <si>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</si>
  <si>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</si>
  <si>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</si>
  <si>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</si>
  <si>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</si>
  <si>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</si>
  <si>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</si>
  <si>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</si>
  <si>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</si>
  <si>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</si>
  <si>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</si>
  <si>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</si>
  <si>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</si>
  <si>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</si>
  <si>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</si>
  <si>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</si>
  <si>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</si>
  <si>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</si>
  <si>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</si>
  <si>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</si>
  <si>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</si>
  <si>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</si>
  <si>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</si>
  <si>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</si>
  <si>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</si>
  <si>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</si>
  <si>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</si>
  <si>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</si>
  <si>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</si>
  <si>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</si>
  <si>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</si>
  <si>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</si>
  <si>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</si>
  <si>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</si>
  <si>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</si>
  <si>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</si>
  <si>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</si>
  <si>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</si>
  <si>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</si>
  <si>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</si>
  <si>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</si>
  <si>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</si>
  <si>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</si>
  <si>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</si>
  <si>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</si>
  <si>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</si>
  <si>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</si>
  <si>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</si>
  <si>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</si>
  <si>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</si>
  <si>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</si>
  <si>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</si>
  <si>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</si>
  <si>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</si>
  <si>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</si>
  <si>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</si>
  <si>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</si>
  <si>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</si>
  <si>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</si>
  <si>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</si>
  <si>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</si>
  <si>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</si>
  <si>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</si>
  <si>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</si>
  <si>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</si>
  <si>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</si>
  <si>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</si>
  <si>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</si>
  <si>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</si>
  <si>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</si>
  <si>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</si>
  <si>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</si>
  <si>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</si>
  <si>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</si>
  <si>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</si>
  <si>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</si>
  <si>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</si>
  <si>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</si>
  <si>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</si>
  <si>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</si>
  <si>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</si>
  <si>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</si>
  <si>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</si>
  <si>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</si>
  <si>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</si>
  <si>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</si>
  <si>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</si>
  <si>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</si>
  <si>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</si>
  <si>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</si>
  <si>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</si>
  <si>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</si>
  <si>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</si>
  <si>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</si>
  <si>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</si>
  <si>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</si>
  <si>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</si>
  <si>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</si>
  <si>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</si>
  <si>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</si>
  <si>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</si>
  <si>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</si>
  <si>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</si>
  <si>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</si>
  <si>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</si>
  <si>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</si>
  <si>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</si>
  <si>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</si>
  <si>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</si>
  <si>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</si>
  <si>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</si>
  <si>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</si>
  <si>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</si>
  <si>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</si>
  <si>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</si>
  <si>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</si>
  <si>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</si>
  <si>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</si>
  <si>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</si>
  <si>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</si>
  <si>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</si>
  <si>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</si>
  <si>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</si>
  <si>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</si>
  <si>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</si>
  <si>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</si>
  <si>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</si>
  <si>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</si>
  <si>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</si>
  <si>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</si>
  <si>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</si>
  <si>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</si>
  <si>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</si>
  <si>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</si>
  <si>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</si>
  <si>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</si>
  <si>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</si>
  <si>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</si>
  <si>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</si>
  <si>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</si>
  <si>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</si>
  <si>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</si>
  <si>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</si>
  <si>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</si>
  <si>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</si>
  <si>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</si>
  <si>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</si>
  <si>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</si>
  <si>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</si>
  <si>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</si>
  <si>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</si>
  <si>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</si>
  <si>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</si>
  <si>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</si>
  <si>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</si>
  <si>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</si>
  <si>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</si>
  <si>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</si>
  <si>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</si>
  <si>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</si>
  <si>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</si>
  <si>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</si>
  <si>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</si>
  <si>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</si>
  <si>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</si>
  <si>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</si>
  <si>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</si>
  <si>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</si>
  <si>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</si>
  <si>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</si>
  <si>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</si>
  <si>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</si>
  <si>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</si>
  <si>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</si>
  <si>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</si>
  <si>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</si>
  <si>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</si>
  <si>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</si>
  <si>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</si>
  <si>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</si>
  <si>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</si>
  <si>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</si>
  <si>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</si>
  <si>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</si>
  <si>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</si>
  <si>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</si>
  <si>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</si>
  <si>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</si>
  <si>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</si>
  <si>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</si>
  <si>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</si>
  <si>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</si>
  <si>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</si>
  <si>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</si>
  <si>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</si>
  <si>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</si>
  <si>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</si>
  <si>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</si>
  <si>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</si>
  <si>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</si>
  <si>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</si>
  <si>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</si>
  <si>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</si>
  <si>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</si>
  <si>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</si>
  <si>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</si>
  <si>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</si>
  <si>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</si>
  <si>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</si>
  <si>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</si>
  <si>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</si>
  <si>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</si>
  <si>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</si>
  <si>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</si>
  <si>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</si>
  <si>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</si>
  <si>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</si>
  <si>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</si>
  <si>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</si>
  <si>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</si>
  <si>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</si>
  <si>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</si>
  <si>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</si>
  <si>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</si>
  <si>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</si>
  <si>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</si>
  <si>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</si>
  <si>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</si>
  <si>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</si>
  <si>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</si>
  <si>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</si>
  <si>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</si>
  <si>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</si>
  <si>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</si>
  <si>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</si>
  <si>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</si>
  <si>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</si>
  <si>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</si>
  <si>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</si>
  <si>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</si>
  <si>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</si>
  <si>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</si>
  <si>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</si>
  <si>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</si>
  <si>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</si>
  <si>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</si>
  <si>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</si>
  <si>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</si>
  <si>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</si>
  <si>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</si>
  <si>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</si>
  <si>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</si>
  <si>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</si>
  <si>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</si>
  <si>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</si>
  <si>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</si>
  <si>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</si>
  <si>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</si>
  <si>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</si>
  <si>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</si>
  <si>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</si>
  <si>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</si>
  <si>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</si>
  <si>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</si>
  <si>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</si>
  <si>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</si>
  <si>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</si>
  <si>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</si>
  <si>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</si>
  <si>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</si>
  <si>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</si>
  <si>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</si>
  <si>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</si>
  <si>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</si>
  <si>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</si>
  <si>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</si>
  <si>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</si>
  <si>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</si>
  <si>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</si>
  <si>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</si>
  <si>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</si>
  <si>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</si>
  <si>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</si>
  <si>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</si>
  <si>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</si>
  <si>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</si>
  <si>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</si>
  <si>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</si>
  <si>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</si>
  <si>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</si>
  <si>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</si>
  <si>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</si>
  <si>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</si>
  <si>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</si>
  <si>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</si>
  <si>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</si>
  <si>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</si>
  <si>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</si>
  <si>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</si>
  <si>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</si>
  <si>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</si>
  <si>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</si>
  <si>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</si>
  <si>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</si>
  <si>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</si>
  <si>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</si>
  <si>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</si>
  <si>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</si>
  <si>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</si>
  <si>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</si>
  <si>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</si>
  <si>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</si>
  <si>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</si>
  <si>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</si>
  <si>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</si>
  <si>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</si>
  <si>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</si>
  <si>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</si>
  <si>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</si>
  <si>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</si>
  <si>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</si>
  <si>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</si>
  <si>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</si>
  <si>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</si>
  <si>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</si>
  <si>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</si>
  <si>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</si>
  <si>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</si>
  <si>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</si>
  <si>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</si>
  <si>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</si>
  <si>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</si>
  <si>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</si>
  <si>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</si>
  <si>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</si>
  <si>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</si>
  <si>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</si>
  <si>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</si>
  <si>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</si>
  <si>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</si>
  <si>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</si>
  <si>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</si>
  <si>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</si>
  <si>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</si>
  <si>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</si>
  <si>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</si>
  <si>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</si>
  <si>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</si>
  <si>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</si>
  <si>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</si>
  <si>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</si>
  <si>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</si>
  <si>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</si>
  <si>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</si>
  <si>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</si>
  <si>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</si>
  <si>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</si>
  <si>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</si>
  <si>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</si>
  <si>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</si>
  <si>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</si>
  <si>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</si>
  <si>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</si>
  <si>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</si>
  <si>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</si>
  <si>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</si>
  <si>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</si>
  <si>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</si>
  <si>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</si>
  <si>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</si>
  <si>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</si>
  <si>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</si>
  <si>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</si>
  <si>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</si>
  <si>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</si>
  <si>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</si>
  <si>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</si>
  <si>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</si>
  <si>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</si>
  <si>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</si>
  <si>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</si>
  <si>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</si>
  <si>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</si>
  <si>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</si>
  <si>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</si>
  <si>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</si>
  <si>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</si>
  <si>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</si>
  <si>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</si>
  <si>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</si>
  <si>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</si>
  <si>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</si>
  <si>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</si>
  <si>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</si>
  <si>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</si>
  <si>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</si>
  <si>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</si>
  <si>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</si>
  <si>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</si>
  <si>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</si>
  <si>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</si>
  <si>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</si>
  <si>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</si>
  <si>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</si>
  <si>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</si>
  <si>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</si>
  <si>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</si>
  <si>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</si>
  <si>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</si>
  <si>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</si>
  <si>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</si>
  <si>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</si>
  <si>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</si>
  <si>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</si>
  <si>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</si>
  <si>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</si>
  <si>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</si>
  <si>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</si>
  <si>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</si>
  <si>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</si>
  <si>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</si>
  <si>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</si>
  <si>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</si>
  <si>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</si>
  <si>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</si>
  <si>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</si>
  <si>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</si>
  <si>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</si>
  <si>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</si>
  <si>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</si>
  <si>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</si>
  <si>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</si>
  <si>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</si>
  <si>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</si>
  <si>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</si>
  <si>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</si>
  <si>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</si>
  <si>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</si>
  <si>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</si>
  <si>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</si>
  <si>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</si>
  <si>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</si>
  <si>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</si>
  <si>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</si>
  <si>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</si>
  <si>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</si>
  <si>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</si>
  <si>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</si>
  <si>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</si>
  <si>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</si>
  <si>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</si>
  <si>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</si>
  <si>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</si>
  <si>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</si>
  <si>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</si>
  <si>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</si>
  <si>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</si>
  <si>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</si>
  <si>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</si>
  <si>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</si>
  <si>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</si>
  <si>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</si>
  <si>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</si>
  <si>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</si>
  <si>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</si>
  <si>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</si>
  <si>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</si>
  <si>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</si>
  <si>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</si>
  <si>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</si>
  <si>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</si>
  <si>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</si>
  <si>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</si>
  <si>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</si>
  <si>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</si>
  <si>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</si>
  <si>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</si>
  <si>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</si>
  <si>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</si>
  <si>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</si>
  <si>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</si>
  <si>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</si>
  <si>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</si>
  <si>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</si>
  <si>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</si>
  <si>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</si>
  <si>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</si>
  <si>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</si>
  <si>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</si>
  <si>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</si>
  <si>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</si>
  <si>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</si>
  <si>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</si>
  <si>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</si>
  <si>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</si>
  <si>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</si>
  <si>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</si>
  <si>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</si>
  <si>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</si>
  <si>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</si>
  <si>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</si>
  <si>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</si>
  <si>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</si>
  <si>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</si>
  <si>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</si>
  <si>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</si>
  <si>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</si>
  <si>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</si>
  <si>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</si>
  <si>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</si>
  <si>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</si>
  <si>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</si>
  <si>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</si>
  <si>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</si>
  <si>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</si>
  <si>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</si>
  <si>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</si>
  <si>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</si>
  <si>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</si>
  <si>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</si>
  <si>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</si>
  <si>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</si>
  <si>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</si>
  <si>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</si>
  <si>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</si>
  <si>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</si>
  <si>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</si>
  <si>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</si>
  <si>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</si>
  <si>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</si>
  <si>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</si>
  <si>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</si>
  <si>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</si>
  <si>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</si>
  <si>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</si>
  <si>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</si>
  <si>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</si>
  <si>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</si>
  <si>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</si>
  <si>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</si>
  <si>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</si>
  <si>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</si>
  <si>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</si>
  <si>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</si>
  <si>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</si>
  <si>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</si>
  <si>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</si>
  <si>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</si>
  <si>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</si>
  <si>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</si>
  <si>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</si>
  <si>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</si>
  <si>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</si>
  <si>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</si>
  <si>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</si>
  <si>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</si>
  <si>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</si>
  <si>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</si>
  <si>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</si>
  <si>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</si>
  <si>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</si>
  <si>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</si>
  <si>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</si>
  <si>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</si>
  <si>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</si>
  <si>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</si>
  <si>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</si>
  <si>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</si>
  <si>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</si>
  <si>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</si>
  <si>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</si>
  <si>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</si>
  <si>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</si>
  <si>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</si>
  <si>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</si>
  <si>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</si>
  <si>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</si>
  <si>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</si>
  <si>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</si>
  <si>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</si>
  <si>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</si>
  <si>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</si>
  <si>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</si>
  <si>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</si>
  <si>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</si>
  <si>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</si>
  <si>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</si>
  <si>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</si>
  <si>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</si>
  <si>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</si>
  <si>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</si>
  <si>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</si>
  <si>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</si>
  <si>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</si>
  <si>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</si>
  <si>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</si>
  <si>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</si>
  <si>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</si>
  <si>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</si>
  <si>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</si>
  <si>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</si>
  <si>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</si>
  <si>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</si>
  <si>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</si>
  <si>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</si>
  <si>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</si>
  <si>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</si>
  <si>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</si>
  <si>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</si>
  <si>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</si>
  <si>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</si>
  <si>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</si>
  <si>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</si>
  <si>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</si>
  <si>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</si>
  <si>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</si>
  <si>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</si>
  <si>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</si>
  <si>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</si>
  <si>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</si>
  <si>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</si>
  <si>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</si>
  <si>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</si>
  <si>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</si>
  <si>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</si>
  <si>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</si>
  <si>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</si>
  <si>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</si>
  <si>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</si>
  <si>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</si>
  <si>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</si>
  <si>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</si>
  <si>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</si>
  <si>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</si>
  <si>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</si>
  <si>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</si>
  <si>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</si>
  <si>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</si>
  <si>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</si>
  <si>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</si>
  <si>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</si>
  <si>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</si>
  <si>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</si>
  <si>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</si>
  <si>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</si>
  <si>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</si>
  <si>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</si>
  <si>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</si>
  <si>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</si>
  <si>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</si>
  <si>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</si>
  <si>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</si>
  <si>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</si>
  <si>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</si>
  <si>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</si>
  <si>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</si>
  <si>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</si>
  <si>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</si>
  <si>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</si>
  <si>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</si>
  <si>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</si>
  <si>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</si>
  <si>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</si>
  <si>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</si>
  <si>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</si>
  <si>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</si>
  <si>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</si>
  <si>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</si>
  <si>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</si>
  <si>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</si>
  <si>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</si>
  <si>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</si>
  <si>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</si>
  <si>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</si>
  <si>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</si>
  <si>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</si>
  <si>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</si>
  <si>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</si>
  <si>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</si>
  <si>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</si>
  <si>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</si>
  <si>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</si>
  <si>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</si>
  <si>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</si>
  <si>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</si>
  <si>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</si>
  <si>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</si>
  <si>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</si>
  <si>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</si>
  <si>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</si>
  <si>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</si>
  <si>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</si>
  <si>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</si>
  <si>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</si>
  <si>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</si>
  <si>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</si>
  <si>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</si>
  <si>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</si>
  <si>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</si>
  <si>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</si>
  <si>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</si>
  <si>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</si>
  <si>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</si>
  <si>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</si>
  <si>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</si>
  <si>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</si>
  <si>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</si>
  <si>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</si>
  <si>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</si>
  <si>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</si>
  <si>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</si>
  <si>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</si>
  <si>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</si>
  <si>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</si>
  <si>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</si>
  <si>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</si>
  <si>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</si>
  <si>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</si>
  <si>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</si>
  <si>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</si>
  <si>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</si>
  <si>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</si>
  <si>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</si>
  <si>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</si>
  <si>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</si>
  <si>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</si>
  <si>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</si>
  <si>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</si>
  <si>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</si>
  <si>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</si>
  <si>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</si>
  <si>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</si>
  <si>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</si>
  <si>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</si>
  <si>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</si>
  <si>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</si>
  <si>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</si>
  <si>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</si>
  <si>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</si>
  <si>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</si>
  <si>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</si>
  <si>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</si>
  <si>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</si>
  <si>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</si>
  <si>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</si>
  <si>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</si>
  <si>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</si>
  <si>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</si>
  <si>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</si>
  <si>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</si>
  <si>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</si>
  <si>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</si>
  <si>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</si>
  <si>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</si>
  <si>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</si>
  <si>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</si>
  <si>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</si>
  <si>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</si>
  <si>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</si>
  <si>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</si>
  <si>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</si>
  <si>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</si>
  <si>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</si>
  <si>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</si>
  <si>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</si>
  <si>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</si>
  <si>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</si>
  <si>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</si>
  <si>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</si>
  <si>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</si>
  <si>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</si>
  <si>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</si>
  <si>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</si>
  <si>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</si>
  <si>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</si>
  <si>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</si>
  <si>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</si>
  <si>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</si>
  <si>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</si>
  <si>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</si>
  <si>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</si>
  <si>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</si>
  <si>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</si>
  <si>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</si>
  <si>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</si>
  <si>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</si>
  <si>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</si>
  <si>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</si>
  <si>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</si>
  <si>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</si>
  <si>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</si>
  <si>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</si>
  <si>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</si>
  <si>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</si>
  <si>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</si>
  <si>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</si>
  <si>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</si>
  <si>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</si>
  <si>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</si>
  <si>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</si>
  <si>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</si>
  <si>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</si>
  <si>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</si>
  <si>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</si>
  <si>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</si>
  <si>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</si>
  <si>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</si>
  <si>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</si>
  <si>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</si>
  <si>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</si>
  <si>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</si>
  <si>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</si>
  <si>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</si>
  <si>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</si>
  <si>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</si>
  <si>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</si>
  <si>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</si>
  <si>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</si>
  <si>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</si>
  <si>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</si>
  <si>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</si>
  <si>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</si>
  <si>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</si>
  <si>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</si>
  <si>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</si>
  <si>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</si>
  <si>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</si>
  <si>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</si>
  <si>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</si>
  <si>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</si>
  <si>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</si>
  <si>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</si>
  <si>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</si>
  <si>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</si>
  <si>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</si>
  <si>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</si>
  <si>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</si>
  <si>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</si>
  <si>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</si>
  <si>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</si>
  <si>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</si>
  <si>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</si>
  <si>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</si>
  <si>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</si>
  <si>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</si>
  <si>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</si>
  <si>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</si>
  <si>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</si>
  <si>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</si>
  <si>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</si>
  <si>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</si>
  <si>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</si>
  <si>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</si>
  <si>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</si>
  <si>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</si>
  <si>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</si>
  <si>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</si>
  <si>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</si>
  <si>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</si>
  <si>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</si>
  <si>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</si>
  <si>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</si>
  <si>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</si>
  <si>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</si>
  <si>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</si>
  <si>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</si>
  <si>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</si>
  <si>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</si>
  <si>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</si>
  <si>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</si>
  <si>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</si>
  <si>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</si>
  <si>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</si>
  <si>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</si>
  <si>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</si>
  <si>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</si>
  <si>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</si>
  <si>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</si>
  <si>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</si>
  <si>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</si>
  <si>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</si>
  <si>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</si>
  <si>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</si>
  <si>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</si>
  <si>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</si>
  <si>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</si>
  <si>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</si>
  <si>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</si>
  <si>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</si>
  <si>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</si>
  <si>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</si>
  <si>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</si>
  <si>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</si>
  <si>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</si>
  <si>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</si>
  <si>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</si>
  <si>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</si>
  <si>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</si>
  <si>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</si>
  <si>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</si>
  <si>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</si>
  <si>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</si>
  <si>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</si>
  <si>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</si>
  <si>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</si>
  <si>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</si>
  <si>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</si>
  <si>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</si>
  <si>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</si>
  <si>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</si>
  <si>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</si>
  <si>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</si>
  <si>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</si>
  <si>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</si>
  <si>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</si>
  <si>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</si>
  <si>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</si>
  <si>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</si>
  <si>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</si>
  <si>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</si>
  <si>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</si>
  <si>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</si>
  <si>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</si>
  <si>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</si>
  <si>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</si>
  <si>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</si>
  <si>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</si>
  <si>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</si>
  <si>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</si>
  <si>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</si>
  <si>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</si>
  <si>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</si>
  <si>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</si>
  <si>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</si>
  <si>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</si>
  <si>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</si>
  <si>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</si>
  <si>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</si>
  <si>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</si>
  <si>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</si>
  <si>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</si>
  <si>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</si>
  <si>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</si>
  <si>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</si>
  <si>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</si>
  <si>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</si>
  <si>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</si>
  <si>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</si>
  <si>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</si>
  <si>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</si>
  <si>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</si>
  <si>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</si>
  <si>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</si>
  <si>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</si>
  <si>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</si>
  <si>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</si>
  <si>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</si>
  <si>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</si>
  <si>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</si>
  <si>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</si>
  <si>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</si>
  <si>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</si>
  <si>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</si>
  <si>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</si>
  <si>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</si>
  <si>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</si>
  <si>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</si>
  <si>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</si>
  <si>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</si>
  <si>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</si>
  <si>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</si>
  <si>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</si>
  <si>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</si>
  <si>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</si>
  <si>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</si>
  <si>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</si>
  <si>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</si>
  <si>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</si>
  <si>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</si>
  <si>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</si>
  <si>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</si>
  <si>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</si>
  <si>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</si>
  <si>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</si>
  <si>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</si>
  <si>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</si>
  <si>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</si>
  <si>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</si>
  <si>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</si>
  <si>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</si>
  <si>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</si>
  <si>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</si>
  <si>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</si>
  <si>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</si>
  <si>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</si>
  <si>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</si>
  <si>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</si>
  <si>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</si>
  <si>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</si>
  <si>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</si>
  <si>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</si>
  <si>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</si>
  <si>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</si>
  <si>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</si>
  <si>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</si>
  <si>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</si>
  <si>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</si>
  <si>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</si>
  <si>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</si>
  <si>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</si>
  <si>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</si>
  <si>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</si>
  <si>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</si>
  <si>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</si>
  <si>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</si>
  <si>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</si>
  <si>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</si>
  <si>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</si>
  <si>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</si>
  <si>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</si>
  <si>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</si>
  <si>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</si>
  <si>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</si>
  <si>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</si>
  <si>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</si>
  <si>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</si>
  <si>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</si>
  <si>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</si>
  <si>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</si>
  <si>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</si>
  <si>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</si>
  <si>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</si>
  <si>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</si>
  <si>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</si>
  <si>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</si>
  <si>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</si>
  <si>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</si>
  <si>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</si>
  <si>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</si>
  <si>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</si>
  <si>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</si>
  <si>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</si>
  <si>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</si>
  <si>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</si>
  <si>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</si>
  <si>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</si>
  <si>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</si>
  <si>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</si>
  <si>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</si>
  <si>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</si>
  <si>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</si>
  <si>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</si>
  <si>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</si>
  <si>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</si>
  <si>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</si>
  <si>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</si>
  <si>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</si>
  <si>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</si>
  <si>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</si>
  <si>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</si>
  <si>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</si>
  <si>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</si>
  <si>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</si>
  <si>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</si>
  <si>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</si>
  <si>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</si>
  <si>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</si>
  <si>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</si>
  <si>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</si>
  <si>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</si>
  <si>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</si>
  <si>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</si>
  <si>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</si>
  <si>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</si>
  <si>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</si>
  <si>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</si>
  <si>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</si>
  <si>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</si>
  <si>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</si>
  <si>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</si>
  <si>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</si>
  <si>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</si>
  <si>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</si>
  <si>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</si>
  <si>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</si>
  <si>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</si>
  <si>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</si>
  <si>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</si>
  <si>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</si>
  <si>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</si>
  <si>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</si>
  <si>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</si>
  <si>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</si>
  <si>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</si>
  <si>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</si>
  <si>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</si>
  <si>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</si>
  <si>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</si>
  <si>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</si>
  <si>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</si>
  <si>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</si>
  <si>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</si>
  <si>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</si>
  <si>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</si>
  <si>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</si>
  <si>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</si>
  <si>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</si>
  <si>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</si>
  <si>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</si>
  <si>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</si>
  <si>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</si>
  <si>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</si>
  <si>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</si>
  <si>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</si>
  <si>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</si>
  <si>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</si>
  <si>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</si>
  <si>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</si>
  <si>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</si>
  <si>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</si>
  <si>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</si>
  <si>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</si>
  <si>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</si>
  <si>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</si>
  <si>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</si>
  <si>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</si>
  <si>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</si>
  <si>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</si>
  <si>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</si>
  <si>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</si>
  <si>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</si>
  <si>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</si>
  <si>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</si>
  <si>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</si>
  <si>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</si>
  <si>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</si>
  <si>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</si>
  <si>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</si>
  <si>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</si>
  <si>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</si>
  <si>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</si>
  <si>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</si>
  <si>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</si>
  <si>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</si>
  <si>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</si>
  <si>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</si>
  <si>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</si>
  <si>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</si>
  <si>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</si>
  <si>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</si>
  <si>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</si>
  <si>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</si>
  <si>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</si>
  <si>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</si>
  <si>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</si>
  <si>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</si>
  <si>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</si>
  <si>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</si>
  <si>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</si>
  <si>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</si>
  <si>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</si>
  <si>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</si>
  <si>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</si>
  <si>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</si>
  <si>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</si>
  <si>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</si>
  <si>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</si>
  <si>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</si>
  <si>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</si>
  <si>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</si>
  <si>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</si>
  <si>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</si>
  <si>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</si>
  <si>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</si>
  <si>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</si>
  <si>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</si>
  <si>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</si>
  <si>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</si>
  <si>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</si>
  <si>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</si>
  <si>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</si>
  <si>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</si>
  <si>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</si>
  <si>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</si>
  <si>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</si>
  <si>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</si>
  <si>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</si>
  <si>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</si>
  <si>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</si>
  <si>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</si>
  <si>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</si>
  <si>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</si>
  <si>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</si>
  <si>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</si>
  <si>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</si>
  <si>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</si>
  <si>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</si>
  <si>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</si>
  <si>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</si>
  <si>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</si>
  <si>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</si>
  <si>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</si>
  <si>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</si>
  <si>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</si>
  <si>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</si>
  <si>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</si>
  <si>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</si>
  <si>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</si>
  <si>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</si>
  <si>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</si>
  <si>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</si>
  <si>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</si>
  <si>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</si>
  <si>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</si>
  <si>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</si>
  <si>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</si>
  <si>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</si>
  <si>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</si>
  <si>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</si>
  <si>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</si>
  <si>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</si>
  <si>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</si>
  <si>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</si>
  <si>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</si>
  <si>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</si>
  <si>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</si>
  <si>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</si>
  <si>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</si>
  <si>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</si>
  <si>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</si>
  <si>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</si>
  <si>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</si>
  <si>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</si>
  <si>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</si>
  <si>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</si>
  <si>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</si>
  <si>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</si>
  <si>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</si>
  <si>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</si>
  <si>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</si>
  <si>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</si>
  <si>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</si>
  <si>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</si>
  <si>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</si>
  <si>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</si>
  <si>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</si>
  <si>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</si>
  <si>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</si>
  <si>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</si>
  <si>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</si>
  <si>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</si>
  <si>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</si>
  <si>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</si>
  <si>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</si>
  <si>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</si>
  <si>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</si>
  <si>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</si>
  <si>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</si>
  <si>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</si>
  <si>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</si>
  <si>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</si>
  <si>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</si>
  <si>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</si>
  <si>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</si>
  <si>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</si>
  <si>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</si>
  <si>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</si>
  <si>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</si>
  <si>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</si>
  <si>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</si>
  <si>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</si>
  <si>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</si>
  <si>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</si>
  <si>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</si>
  <si>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</si>
  <si>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</si>
  <si>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</si>
  <si>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</si>
  <si>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</si>
  <si>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</si>
  <si>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</si>
  <si>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</si>
  <si>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</si>
  <si>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</si>
  <si>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</si>
  <si>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</si>
  <si>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</si>
  <si>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</si>
  <si>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</si>
  <si>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</si>
  <si>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</si>
  <si>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</si>
  <si>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</si>
  <si>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</si>
  <si>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</si>
  <si>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</si>
  <si>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</si>
  <si>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</si>
  <si>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</si>
  <si>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</si>
  <si>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</si>
  <si>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</si>
  <si>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</si>
  <si>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</si>
  <si>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</si>
  <si>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</si>
  <si>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</si>
  <si>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</si>
  <si>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</si>
  <si>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</si>
  <si>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</si>
  <si>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</si>
  <si>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</si>
  <si>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</si>
  <si>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</si>
  <si>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</si>
  <si>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</si>
  <si>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</si>
  <si>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</si>
  <si>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</si>
  <si>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</si>
  <si>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</si>
  <si>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</si>
  <si>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</si>
  <si>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</si>
  <si>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</si>
  <si>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</si>
  <si>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</si>
  <si>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</si>
  <si>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</si>
  <si>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</si>
  <si>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</si>
  <si>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</si>
  <si>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</si>
  <si>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</si>
  <si>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</si>
  <si>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</si>
  <si>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</si>
  <si>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</si>
  <si>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</si>
  <si>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</si>
  <si>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</si>
  <si>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</si>
  <si>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</si>
  <si>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</si>
  <si>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</si>
  <si>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</si>
  <si>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</si>
  <si>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</si>
  <si>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</si>
  <si>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</si>
  <si>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</si>
  <si>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</si>
  <si>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</si>
  <si>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</si>
  <si>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</si>
  <si>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</si>
  <si>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</si>
  <si>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</si>
  <si>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</si>
  <si>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</si>
  <si>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</si>
  <si>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</si>
  <si>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</si>
  <si>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</si>
  <si>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</si>
  <si>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</si>
  <si>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</si>
  <si>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</si>
  <si>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</si>
  <si>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</si>
  <si>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</si>
  <si>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</si>
  <si>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</si>
  <si>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</si>
  <si>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</si>
  <si>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</si>
  <si>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</si>
  <si>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</si>
  <si>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</si>
  <si>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</si>
  <si>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</si>
  <si>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</si>
  <si>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</si>
  <si>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</si>
  <si>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</si>
  <si>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</si>
  <si>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</si>
  <si>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</si>
  <si>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</si>
  <si>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</si>
  <si>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</si>
  <si>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</si>
  <si>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</si>
  <si>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</si>
  <si>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</si>
  <si>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</si>
  <si>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</si>
  <si>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</si>
  <si>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</si>
  <si>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</si>
  <si>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</si>
  <si>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</si>
  <si>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</si>
  <si>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</si>
  <si>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</si>
  <si>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</si>
  <si>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</si>
  <si>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</si>
  <si>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</si>
  <si>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</si>
  <si>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</si>
  <si>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</si>
  <si>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</si>
  <si>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</si>
  <si>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</si>
  <si>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</si>
  <si>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</si>
  <si>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</si>
  <si>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</si>
  <si>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</si>
  <si>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</si>
  <si>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</si>
  <si>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</si>
  <si>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</si>
  <si>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</si>
  <si>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</si>
  <si>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</si>
  <si>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</si>
  <si>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</si>
  <si>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</si>
  <si>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</si>
  <si>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</si>
  <si>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</si>
  <si>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</si>
  <si>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</si>
  <si>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</si>
  <si>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</si>
  <si>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</si>
  <si>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</si>
  <si>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</si>
  <si>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</si>
  <si>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</si>
  <si>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</si>
  <si>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</si>
  <si>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</si>
  <si>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</si>
  <si>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</si>
  <si>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</si>
  <si>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</si>
  <si>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</si>
  <si>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</si>
  <si>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</si>
  <si>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</si>
  <si>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</si>
  <si>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</si>
  <si>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</si>
  <si>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</si>
  <si>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</si>
  <si>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</si>
  <si>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</si>
  <si>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</si>
  <si>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</si>
  <si>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</si>
  <si>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</si>
  <si>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</si>
  <si>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</si>
  <si>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</si>
  <si>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</si>
  <si>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</si>
  <si>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</si>
  <si>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</si>
  <si>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</si>
  <si>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</si>
  <si>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</si>
  <si>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</si>
  <si>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</si>
  <si>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</si>
  <si>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</si>
  <si>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</si>
  <si>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</si>
  <si>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</si>
  <si>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</si>
  <si>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</si>
  <si>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</si>
  <si>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</si>
  <si>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</si>
  <si>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</si>
  <si>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</si>
  <si>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</si>
  <si>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</si>
  <si>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</si>
  <si>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</si>
  <si>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</si>
  <si>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</si>
  <si>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</si>
  <si>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</si>
  <si>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</si>
  <si>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</si>
  <si>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</si>
  <si>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</si>
  <si>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</si>
  <si>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</si>
  <si>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</si>
  <si>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</si>
  <si>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</si>
  <si>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</si>
  <si>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</si>
  <si>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</si>
  <si>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</si>
  <si>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</si>
  <si>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</si>
  <si>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</si>
  <si>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</si>
  <si>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</si>
  <si>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</si>
  <si>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</si>
  <si>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</si>
  <si>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</si>
  <si>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</si>
  <si>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</si>
  <si>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</si>
  <si>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</si>
  <si>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</si>
  <si>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</si>
  <si>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</si>
  <si>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</si>
  <si>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</si>
  <si>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</si>
  <si>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</si>
  <si>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</si>
  <si>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</si>
  <si>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</si>
  <si>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</si>
  <si>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</si>
  <si>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</si>
  <si>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</si>
  <si>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</si>
  <si>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</si>
  <si>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</si>
  <si>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</si>
  <si>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</si>
  <si>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</si>
  <si>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</si>
  <si>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</si>
  <si>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</si>
  <si>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</si>
  <si>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</si>
  <si>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</si>
  <si>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</si>
  <si>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</si>
  <si>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</si>
  <si>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</si>
  <si>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</si>
  <si>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</si>
  <si>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</si>
  <si>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</si>
  <si>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</si>
  <si>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</si>
  <si>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</si>
  <si>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</si>
  <si>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</si>
  <si>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</si>
  <si>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</si>
  <si>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</si>
  <si>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</si>
  <si>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</si>
  <si>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</si>
  <si>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</si>
  <si>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</si>
  <si>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</si>
  <si>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</si>
  <si>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</si>
  <si>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</si>
  <si>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</si>
  <si>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</si>
  <si>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</si>
  <si>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</si>
  <si>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</si>
  <si>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</si>
  <si>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</si>
  <si>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</si>
  <si>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</si>
  <si>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</si>
  <si>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</si>
  <si>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</si>
  <si>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</si>
  <si>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</si>
  <si>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</si>
  <si>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</si>
  <si>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</si>
  <si>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</si>
  <si>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</si>
  <si>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</si>
  <si>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</si>
  <si>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</si>
  <si>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</si>
  <si>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</si>
  <si>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</si>
  <si>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</si>
  <si>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</si>
  <si>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</si>
  <si>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</si>
  <si>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</si>
  <si>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</si>
  <si>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</si>
  <si>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</si>
  <si>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</si>
  <si>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</si>
  <si>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</si>
  <si>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</si>
  <si>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</si>
  <si>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</si>
  <si>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</si>
  <si>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</si>
  <si>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</si>
  <si>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</si>
  <si>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</si>
  <si>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</si>
  <si>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</si>
  <si>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</si>
  <si>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</si>
  <si>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</si>
  <si>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</si>
  <si>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</si>
  <si>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</si>
  <si>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</si>
  <si>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</si>
  <si>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</si>
  <si>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</si>
  <si>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</si>
  <si>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</si>
  <si>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</si>
  <si>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</si>
  <si>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</si>
  <si>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</si>
  <si>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</si>
  <si>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</si>
  <si>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</si>
  <si>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</si>
  <si>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</si>
  <si>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</si>
  <si>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</si>
  <si>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</si>
  <si>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</si>
  <si>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</si>
  <si>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</si>
  <si>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</si>
  <si>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</si>
  <si>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</si>
  <si>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</si>
  <si>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</si>
  <si>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</si>
  <si>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</si>
  <si>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</si>
  <si>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</si>
  <si>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</si>
  <si>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</si>
  <si>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</si>
  <si>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</si>
  <si>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</si>
  <si>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</si>
  <si>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</si>
  <si>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</si>
  <si>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</si>
  <si>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</si>
  <si>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</si>
  <si>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</si>
  <si>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</si>
  <si>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</si>
  <si>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</si>
  <si>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</si>
  <si>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</si>
  <si>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</si>
  <si>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</si>
  <si>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</si>
  <si>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</si>
  <si>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</si>
  <si>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</si>
  <si>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</si>
  <si>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</si>
  <si>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</si>
  <si>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</si>
  <si>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</si>
  <si>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</si>
  <si>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</si>
  <si>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</si>
  <si>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</si>
  <si>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</si>
  <si>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</si>
  <si>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</si>
  <si>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</si>
  <si>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</si>
  <si>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</si>
  <si>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</si>
  <si>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</si>
  <si>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</si>
  <si>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</si>
  <si>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</si>
  <si>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</si>
  <si>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</si>
  <si>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</si>
  <si>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</si>
  <si>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</si>
  <si>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</si>
  <si>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</si>
  <si>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</si>
  <si>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</si>
  <si>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</si>
  <si>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</si>
  <si>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</si>
  <si>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</si>
  <si>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</si>
  <si>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</si>
  <si>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</si>
  <si>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</si>
  <si>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</si>
  <si>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</si>
  <si>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</si>
  <si>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</si>
  <si>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</si>
  <si>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</si>
  <si>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</si>
  <si>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</si>
  <si>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</si>
  <si>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</si>
  <si>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</si>
  <si>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</si>
  <si>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</si>
  <si>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</si>
  <si>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</si>
  <si>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</si>
  <si>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</si>
  <si>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</si>
  <si>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</si>
  <si>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</si>
  <si>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</si>
  <si>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</si>
  <si>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</si>
  <si>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</si>
  <si>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</si>
  <si>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</si>
  <si>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</si>
  <si>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</si>
  <si>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</si>
  <si>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</si>
  <si>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</si>
  <si>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</si>
  <si>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</si>
  <si>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</si>
  <si>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</si>
  <si>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</si>
  <si>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</si>
  <si>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</si>
  <si>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</si>
  <si>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</si>
  <si>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</si>
  <si>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</si>
  <si>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</si>
  <si>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</si>
  <si>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</si>
  <si>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</si>
  <si>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</si>
  <si>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</si>
  <si>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</si>
  <si>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</si>
  <si>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</si>
  <si>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</si>
  <si>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</si>
  <si>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</si>
  <si>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</si>
  <si>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</si>
  <si>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</si>
  <si>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</si>
  <si>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</si>
  <si>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</si>
  <si>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</si>
  <si>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</si>
  <si>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</si>
  <si>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</si>
  <si>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</si>
  <si>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</si>
  <si>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</si>
  <si>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</si>
  <si>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</si>
  <si>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</si>
  <si>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</si>
  <si>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</si>
  <si>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</si>
  <si>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</si>
  <si>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</si>
  <si>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</si>
  <si>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</si>
  <si>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</si>
  <si>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</si>
  <si>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</si>
  <si>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</si>
  <si>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</si>
  <si>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</si>
  <si>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</si>
  <si>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</si>
  <si>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</si>
  <si>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</si>
  <si>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</si>
  <si>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</si>
  <si>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</si>
  <si>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</si>
  <si>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</si>
  <si>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</si>
  <si>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</si>
  <si>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</si>
  <si>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</si>
  <si>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</si>
  <si>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</si>
  <si>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</si>
  <si>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</si>
  <si>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</si>
  <si>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</si>
  <si>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</si>
  <si>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</si>
  <si>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</si>
  <si>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</si>
  <si>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</si>
  <si>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</si>
  <si>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</si>
  <si>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</si>
  <si>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</si>
  <si>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</si>
  <si>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</si>
  <si>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</si>
  <si>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</si>
  <si>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</si>
  <si>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</si>
  <si>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</si>
  <si>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</si>
  <si>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</si>
  <si>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</si>
  <si>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</si>
  <si>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</si>
  <si>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</si>
  <si>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</si>
  <si>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</si>
  <si>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</si>
  <si>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</si>
  <si>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</si>
  <si>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</si>
  <si>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</si>
  <si>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</si>
  <si>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</si>
  <si>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</si>
  <si>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</si>
  <si>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</si>
  <si>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</si>
  <si>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</si>
  <si>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</si>
  <si>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</si>
  <si>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</si>
  <si>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</si>
  <si>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</si>
  <si>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</si>
  <si>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</si>
  <si>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</si>
  <si>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</si>
  <si>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</si>
  <si>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</si>
  <si>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</si>
  <si>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</si>
  <si>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</si>
  <si>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</si>
  <si>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</si>
  <si>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</si>
  <si>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</si>
  <si>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</si>
  <si>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</si>
  <si>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</si>
  <si>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</si>
  <si>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</si>
  <si>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</si>
  <si>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</si>
  <si>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</si>
  <si>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</si>
  <si>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</si>
  <si>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</si>
  <si>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</si>
  <si>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</si>
  <si>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</si>
  <si>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</si>
  <si>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</si>
  <si>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</si>
  <si>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</si>
  <si>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</si>
  <si>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</si>
  <si>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</si>
  <si>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</si>
  <si>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</si>
  <si>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</si>
  <si>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</si>
  <si>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</si>
  <si>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</si>
  <si>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</si>
  <si>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</si>
  <si>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</si>
  <si>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</si>
  <si>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</si>
  <si>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</si>
  <si>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</si>
  <si>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</si>
  <si>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</si>
  <si>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</si>
  <si>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</si>
  <si>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</si>
  <si>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</si>
  <si>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</si>
  <si>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</si>
  <si>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</si>
  <si>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</si>
  <si>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</si>
  <si>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</si>
  <si>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</si>
  <si>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</si>
  <si>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</si>
  <si>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</si>
  <si>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</si>
  <si>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</si>
  <si>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</si>
  <si>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</si>
  <si>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</si>
  <si>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</si>
  <si>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</si>
  <si>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</si>
  <si>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</si>
  <si>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</si>
  <si>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</si>
  <si>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</si>
  <si>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</si>
  <si>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</si>
  <si>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</si>
  <si>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</si>
  <si>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</si>
  <si>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</si>
  <si>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</si>
  <si>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</si>
  <si>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</si>
  <si>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</si>
  <si>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</si>
  <si>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</si>
  <si>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</si>
  <si>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</si>
  <si>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</si>
  <si>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</si>
  <si>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</si>
  <si>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</si>
  <si>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</si>
  <si>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</si>
  <si>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</si>
  <si>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</si>
  <si>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</si>
  <si>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</si>
  <si>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</si>
  <si>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</si>
  <si>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</si>
  <si>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</si>
  <si>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</si>
  <si>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</si>
  <si>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</si>
  <si>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</si>
  <si>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</si>
  <si>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</si>
  <si>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</si>
  <si>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</si>
  <si>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</si>
  <si>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</si>
  <si>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</si>
  <si>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</si>
  <si>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</si>
  <si>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</si>
  <si>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</si>
  <si>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</si>
  <si>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</si>
  <si>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</si>
  <si>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</si>
  <si>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</si>
  <si>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</si>
  <si>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</si>
  <si>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</si>
  <si>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</si>
  <si>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</si>
  <si>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</si>
  <si>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</si>
  <si>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</si>
  <si>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</si>
  <si>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</si>
  <si>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</si>
  <si>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</si>
  <si>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</si>
  <si>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</si>
  <si>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</si>
  <si>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</si>
  <si>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</si>
  <si>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</si>
  <si>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</si>
  <si>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</si>
  <si>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</si>
  <si>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</si>
  <si>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</si>
  <si>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</si>
  <si>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</si>
  <si>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</si>
  <si>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</si>
  <si>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</si>
  <si>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</si>
  <si>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</si>
  <si>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</si>
  <si>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</si>
  <si>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</si>
  <si>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</si>
  <si>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</si>
  <si>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</si>
  <si>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</si>
  <si>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</si>
  <si>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</si>
  <si>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</si>
  <si>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</si>
  <si>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</si>
  <si>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</si>
  <si>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</si>
  <si>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</si>
  <si>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</si>
  <si>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</si>
  <si>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</si>
  <si>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</si>
  <si>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</si>
  <si>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</si>
  <si>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</si>
  <si>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</si>
  <si>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</si>
  <si>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</si>
  <si>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</si>
  <si>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</si>
  <si>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</si>
  <si>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</si>
  <si>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</si>
  <si>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</si>
  <si>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</si>
  <si>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</si>
  <si>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</si>
  <si>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</si>
  <si>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</si>
  <si>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</si>
  <si>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</si>
  <si>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</si>
  <si>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</si>
  <si>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</si>
  <si>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</si>
  <si>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</si>
  <si>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</si>
  <si>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</si>
  <si>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</si>
  <si>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</si>
  <si>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</si>
  <si>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</si>
  <si>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</si>
  <si>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</si>
  <si>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</si>
  <si>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</si>
  <si>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</si>
  <si>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</si>
  <si>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</si>
  <si>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</si>
  <si>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</si>
  <si>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</si>
  <si>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</si>
  <si>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</si>
  <si>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</si>
  <si>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</si>
  <si>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</si>
  <si>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</si>
  <si>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</si>
  <si>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</si>
  <si>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</si>
  <si>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</si>
  <si>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</si>
  <si>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</si>
  <si>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</si>
  <si>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</si>
  <si>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</si>
  <si>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</si>
  <si>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</si>
  <si>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</si>
  <si>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</si>
  <si>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</si>
  <si>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</si>
  <si>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</si>
  <si>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</si>
  <si>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</si>
  <si>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</si>
  <si>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</si>
  <si>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</si>
  <si>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</si>
  <si>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</si>
  <si>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</si>
  <si>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</si>
  <si>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</si>
  <si>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</si>
  <si>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</si>
  <si>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</si>
  <si>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</si>
  <si>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</si>
  <si>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</si>
  <si>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</si>
  <si>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</si>
  <si>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</si>
  <si>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</si>
  <si>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</si>
  <si>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</si>
  <si>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</si>
  <si>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</si>
  <si>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</si>
  <si>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</si>
  <si>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</si>
  <si>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</si>
  <si>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</si>
  <si>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</si>
  <si>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</si>
  <si>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</si>
  <si>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</si>
  <si>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</si>
  <si>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</si>
  <si>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</si>
  <si>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</si>
  <si>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</si>
  <si>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</si>
  <si>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</si>
  <si>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</si>
  <si>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</si>
  <si>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</si>
  <si>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</si>
  <si>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</si>
  <si>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</si>
  <si>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</si>
  <si>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</si>
  <si>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</si>
  <si>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</si>
  <si>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</si>
  <si>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</si>
  <si>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</si>
  <si>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</si>
  <si>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</si>
  <si>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</si>
  <si>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</si>
  <si>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</si>
  <si>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</si>
  <si>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</si>
  <si>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</si>
  <si>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</si>
  <si>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</si>
  <si>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</si>
  <si>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</si>
  <si>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</si>
  <si>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</si>
  <si>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</si>
  <si>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</si>
  <si>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</si>
  <si>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</si>
  <si>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</si>
  <si>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</si>
  <si>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</si>
  <si>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</si>
  <si>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</si>
  <si>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</si>
  <si>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</si>
  <si>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</si>
  <si>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</si>
  <si>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</si>
  <si>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</si>
  <si>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</si>
  <si>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</si>
  <si>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</si>
  <si>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</si>
  <si>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</si>
  <si>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</si>
  <si>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</si>
  <si>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</si>
  <si>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</si>
  <si>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</si>
  <si>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</si>
  <si>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</si>
  <si>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</si>
  <si>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</si>
  <si>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</si>
  <si>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</si>
  <si>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</si>
  <si>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</si>
  <si>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</si>
  <si>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</si>
  <si>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</si>
  <si>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</si>
  <si>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</si>
  <si>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</si>
  <si>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</si>
  <si>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</si>
  <si>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</si>
  <si>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</si>
  <si>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</si>
  <si>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</si>
  <si>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</si>
  <si>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</si>
  <si>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</si>
  <si>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</si>
  <si>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</si>
  <si>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</si>
  <si>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</si>
  <si>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</si>
  <si>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</si>
  <si>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</si>
  <si>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</si>
  <si>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</si>
  <si>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</si>
  <si>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</si>
  <si>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</si>
  <si>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</si>
  <si>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</si>
  <si>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</si>
  <si>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</si>
  <si>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</si>
  <si>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</si>
  <si>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</si>
  <si>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</si>
  <si>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</si>
  <si>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</si>
  <si>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</si>
  <si>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</si>
  <si>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</si>
  <si>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</si>
  <si>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</si>
  <si>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</si>
  <si>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</si>
  <si>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</si>
  <si>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</si>
  <si>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</si>
  <si>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</si>
  <si>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</si>
  <si>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</si>
  <si>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</si>
  <si>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</si>
  <si>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</si>
  <si>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</si>
  <si>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</si>
  <si>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</si>
  <si>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</si>
  <si>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</si>
  <si>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</si>
  <si>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</si>
  <si>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</si>
  <si>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</si>
  <si>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</si>
  <si>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</si>
  <si>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</si>
  <si>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</si>
  <si>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</si>
  <si>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</si>
  <si>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</si>
  <si>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</si>
  <si>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</si>
  <si>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</si>
  <si>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</si>
  <si>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</si>
  <si>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</si>
  <si>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</si>
  <si>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</si>
  <si>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</si>
  <si>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</si>
  <si>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</si>
  <si>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</si>
  <si>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</si>
  <si>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</si>
  <si>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</si>
  <si>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</si>
  <si>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</si>
  <si>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</si>
  <si>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</si>
  <si>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</si>
  <si>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</si>
  <si>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</si>
  <si>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</si>
  <si>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</si>
  <si>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</si>
  <si>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</si>
  <si>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</si>
  <si>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</si>
  <si>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</si>
  <si>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</si>
  <si>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</si>
  <si>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</si>
  <si>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</si>
  <si>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</si>
  <si>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</si>
  <si>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</si>
  <si>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</si>
  <si>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</si>
  <si>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</si>
  <si>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</si>
  <si>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</si>
  <si>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</si>
  <si>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</si>
  <si>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</si>
  <si>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</si>
  <si>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</si>
  <si>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</si>
  <si>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</si>
  <si>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</si>
  <si>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</si>
  <si>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</si>
  <si>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</si>
  <si>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</si>
  <si>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</si>
  <si>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</si>
  <si>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</si>
  <si>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</si>
  <si>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</si>
  <si>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</si>
  <si>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</si>
  <si>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</si>
  <si>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</si>
  <si>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</si>
  <si>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</si>
  <si>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</si>
  <si>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</si>
  <si>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</si>
  <si>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</si>
  <si>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</si>
  <si>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</si>
  <si>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</si>
  <si>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</si>
  <si>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</si>
  <si>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</si>
  <si>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</si>
  <si>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</si>
  <si>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</si>
  <si>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</si>
  <si>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</si>
  <si>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</si>
  <si>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</si>
  <si>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</si>
  <si>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</si>
  <si>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</si>
  <si>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</si>
  <si>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</si>
  <si>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</si>
  <si>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</si>
  <si>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</si>
  <si>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</si>
  <si>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</si>
  <si>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</si>
  <si>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</si>
  <si>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</si>
  <si>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</si>
  <si>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</si>
  <si>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</si>
  <si>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</si>
  <si>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</si>
  <si>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</si>
  <si>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</si>
  <si>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</si>
  <si>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</si>
  <si>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</si>
  <si>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</si>
  <si>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</si>
  <si>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</si>
  <si>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</si>
  <si>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</si>
  <si>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</si>
  <si>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</si>
  <si>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</si>
  <si>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</si>
  <si>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</si>
  <si>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</si>
  <si>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</si>
  <si>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</si>
  <si>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</si>
  <si>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</si>
  <si>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</si>
  <si>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</si>
  <si>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</si>
  <si>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</si>
  <si>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</si>
  <si>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</si>
  <si>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</si>
  <si>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</si>
  <si>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</si>
  <si>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</si>
  <si>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</si>
  <si>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</si>
  <si>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</si>
  <si>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</si>
  <si>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</si>
  <si>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</si>
  <si>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</si>
  <si>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</si>
  <si>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</si>
  <si>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</si>
  <si>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</si>
  <si>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</si>
  <si>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</si>
  <si>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</si>
  <si>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</si>
  <si>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</si>
  <si>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</si>
  <si>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</si>
  <si>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</si>
  <si>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</si>
  <si>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</si>
  <si>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</si>
  <si>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</si>
  <si>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</si>
  <si>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</si>
  <si>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</si>
  <si>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</si>
  <si>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</si>
  <si>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</si>
  <si>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</si>
  <si>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</si>
  <si>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</si>
  <si>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</si>
  <si>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</si>
  <si>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</si>
  <si>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</si>
  <si>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</si>
  <si>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</si>
  <si>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</si>
  <si>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</si>
  <si>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</si>
  <si>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</si>
  <si>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</si>
  <si>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</si>
  <si>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</si>
  <si>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</si>
  <si>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</si>
  <si>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</si>
  <si>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</si>
  <si>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</si>
  <si>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</si>
  <si>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</si>
  <si>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</si>
  <si>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</si>
  <si>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</si>
  <si>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</si>
  <si>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</si>
  <si>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</si>
  <si>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</si>
  <si>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</si>
  <si>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</si>
  <si>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</si>
  <si>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</si>
  <si>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</si>
  <si>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</si>
  <si>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</si>
  <si>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</si>
  <si>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</si>
  <si>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</si>
  <si>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</si>
  <si>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</si>
  <si>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</si>
  <si>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</si>
  <si>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</si>
  <si>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</si>
  <si>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</si>
  <si>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</si>
  <si>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</si>
  <si>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</si>
  <si>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</si>
  <si>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</si>
  <si>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</si>
  <si>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</si>
  <si>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</si>
  <si>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</si>
  <si>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</si>
  <si>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</si>
  <si>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</si>
  <si>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</si>
  <si>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</si>
  <si>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</si>
  <si>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</si>
  <si>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</si>
  <si>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</si>
  <si>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</si>
  <si>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</si>
  <si>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</si>
  <si>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</si>
  <si>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</si>
  <si>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</si>
  <si>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</si>
  <si>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</si>
  <si>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</si>
  <si>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</si>
  <si>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</si>
  <si>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</si>
  <si>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</si>
  <si>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</si>
  <si>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</si>
  <si>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</si>
  <si>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</si>
  <si>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</si>
  <si>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</si>
  <si>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</si>
  <si>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</si>
  <si>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</si>
  <si>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</si>
  <si>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</si>
  <si>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</si>
  <si>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</si>
  <si>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</si>
  <si>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</si>
  <si>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</si>
  <si>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</si>
  <si>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</si>
  <si>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</si>
  <si>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</si>
  <si>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</si>
  <si>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</si>
  <si>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</si>
  <si>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</si>
  <si>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</si>
  <si>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</si>
  <si>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</si>
  <si>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</si>
  <si>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</si>
  <si>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</si>
  <si>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</si>
  <si>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</si>
  <si>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</si>
  <si>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</si>
  <si>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</si>
  <si>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</si>
  <si>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</si>
  <si>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</si>
  <si>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</si>
  <si>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</si>
  <si>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</si>
  <si>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</si>
  <si>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</si>
  <si>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</si>
  <si>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</si>
  <si>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</si>
  <si>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</si>
  <si>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</si>
  <si>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</si>
  <si>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</si>
  <si>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</si>
  <si>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</si>
  <si>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</si>
  <si>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</si>
  <si>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</si>
  <si>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</si>
  <si>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</si>
  <si>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</si>
  <si>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</si>
  <si>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</si>
  <si>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</si>
  <si>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</si>
  <si>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</si>
  <si>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</si>
  <si>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</si>
  <si>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</si>
  <si>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</si>
  <si>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</si>
  <si>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</si>
  <si>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</si>
  <si>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</si>
  <si>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</si>
  <si>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</si>
  <si>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</si>
  <si>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</si>
  <si>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</si>
  <si>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</si>
  <si>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</si>
  <si>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</si>
  <si>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</si>
  <si>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</si>
  <si>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</si>
  <si>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</si>
  <si>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</si>
  <si>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</si>
  <si>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</si>
  <si>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</si>
  <si>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</si>
  <si>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</si>
  <si>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</si>
  <si>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</si>
  <si>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</si>
  <si>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</si>
  <si>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</si>
  <si>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</si>
  <si>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</si>
  <si>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</si>
  <si>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</si>
  <si>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</si>
  <si>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</si>
  <si>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</si>
  <si>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</si>
  <si>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</si>
  <si>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</si>
  <si>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</si>
  <si>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</si>
  <si>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</si>
  <si>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</si>
  <si>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</si>
  <si>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</si>
  <si>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</si>
  <si>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</si>
  <si>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</si>
  <si>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</si>
  <si>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</si>
  <si>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</si>
  <si>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</si>
  <si>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</si>
  <si>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</si>
  <si>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</si>
  <si>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</si>
  <si>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</si>
  <si>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</si>
  <si>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</si>
  <si>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</si>
  <si>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</si>
  <si>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</si>
  <si>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</si>
  <si>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</si>
  <si>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</si>
  <si>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</si>
  <si>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</si>
  <si>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</si>
  <si>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</si>
  <si>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</si>
  <si>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</si>
  <si>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</si>
  <si>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</si>
  <si>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</si>
  <si>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</si>
  <si>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</si>
  <si>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</si>
  <si>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</si>
  <si>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</si>
  <si>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</si>
  <si>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</si>
  <si>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</si>
  <si>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</si>
  <si>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</si>
  <si>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</si>
  <si>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</si>
  <si>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</si>
  <si>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</si>
  <si>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</si>
  <si>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</si>
  <si>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</si>
  <si>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</si>
  <si>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</si>
  <si>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</si>
  <si>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</si>
  <si>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</si>
  <si>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</si>
  <si>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</si>
  <si>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</si>
  <si>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</si>
  <si>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</si>
  <si>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</si>
  <si>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</si>
  <si>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</si>
  <si>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</si>
  <si>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</si>
  <si>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</si>
  <si>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</si>
  <si>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</si>
  <si>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</si>
  <si>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</si>
  <si>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</si>
  <si>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</si>
  <si>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</si>
  <si>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</si>
  <si>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</si>
  <si>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</si>
  <si>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</si>
  <si>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</si>
  <si>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</si>
  <si>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</si>
  <si>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</si>
  <si>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</si>
  <si>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</si>
  <si>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</si>
  <si>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</si>
  <si>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</si>
  <si>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</si>
  <si>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</si>
  <si>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</si>
  <si>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</si>
  <si>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</si>
  <si>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</si>
  <si>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</si>
  <si>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</si>
  <si>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</si>
  <si>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</si>
  <si>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</si>
  <si>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</si>
  <si>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</si>
  <si>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</si>
  <si>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</si>
  <si>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</si>
  <si>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</si>
  <si>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</si>
  <si>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</si>
  <si>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</si>
  <si>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</si>
  <si>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</si>
  <si>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</si>
  <si>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</si>
  <si>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</si>
  <si>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</si>
  <si>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</si>
  <si>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</si>
  <si>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</si>
  <si>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</si>
  <si>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</si>
  <si>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</si>
  <si>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</si>
  <si>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</si>
  <si>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</si>
  <si>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</si>
  <si>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</si>
  <si>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</si>
  <si>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</si>
  <si>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</si>
  <si>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</si>
  <si>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</si>
  <si>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</si>
  <si>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</si>
  <si>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</si>
  <si>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</si>
  <si>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</si>
  <si>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</si>
  <si>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</si>
  <si>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</si>
  <si>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</si>
  <si>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</si>
  <si>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</si>
  <si>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</si>
  <si>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</si>
  <si>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</si>
  <si>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</si>
  <si>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</si>
  <si>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</si>
  <si>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</si>
  <si>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</si>
  <si>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</si>
  <si>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</si>
  <si>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</si>
  <si>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</si>
  <si>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</si>
  <si>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</si>
  <si>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</si>
  <si>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</si>
  <si>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</si>
  <si>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</si>
  <si>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</si>
  <si>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</si>
  <si>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</si>
  <si>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</si>
  <si>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</si>
  <si>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</si>
  <si>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</si>
  <si>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</si>
  <si>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</si>
  <si>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</si>
  <si>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</si>
  <si>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</si>
  <si>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</si>
  <si>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</si>
  <si>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</si>
  <si>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</si>
  <si>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</si>
  <si>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</si>
  <si>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</si>
  <si>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</si>
  <si>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</si>
  <si>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</si>
  <si>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</si>
  <si>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</si>
  <si>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</si>
  <si>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</si>
  <si>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</si>
  <si>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</si>
  <si>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</si>
  <si>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</si>
  <si>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</si>
  <si>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</si>
  <si>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</si>
  <si>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</si>
  <si>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</si>
  <si>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</si>
  <si>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</si>
  <si>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</si>
  <si>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</si>
  <si>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</si>
  <si>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</si>
  <si>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</si>
  <si>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</si>
  <si>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</si>
  <si>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</si>
  <si>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</si>
  <si>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</si>
  <si>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</si>
  <si>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</si>
  <si>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</si>
  <si>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</si>
  <si>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</si>
  <si>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</si>
  <si>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</si>
  <si>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</si>
  <si>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</si>
  <si>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</si>
  <si>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</si>
  <si>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</si>
  <si>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</si>
  <si>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</si>
  <si>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</si>
  <si>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</si>
  <si>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</si>
  <si>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</si>
  <si>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</si>
  <si>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</si>
  <si>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</si>
  <si>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</si>
  <si>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</si>
  <si>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</si>
  <si>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</si>
  <si>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</si>
  <si>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</si>
  <si>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</si>
  <si>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</si>
  <si>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</si>
  <si>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</si>
  <si>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</si>
  <si>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</si>
  <si>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</si>
  <si>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</si>
  <si>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</si>
  <si>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</si>
  <si>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</si>
  <si>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</si>
  <si>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</si>
  <si>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</si>
  <si>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</si>
  <si>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</si>
  <si>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</si>
  <si>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</si>
  <si>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</si>
  <si>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</si>
  <si>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</si>
  <si>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</si>
  <si>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</si>
  <si>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</si>
  <si>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</si>
  <si>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</si>
  <si>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</si>
  <si>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</si>
  <si>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</si>
  <si>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</si>
  <si>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</si>
  <si>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</si>
  <si>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</si>
  <si>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</si>
  <si>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</si>
  <si>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</si>
  <si>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</si>
  <si>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</si>
  <si>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</si>
  <si>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</si>
  <si>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</si>
  <si>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</si>
  <si>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</si>
  <si>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</si>
  <si>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</si>
  <si>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</si>
  <si>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</si>
  <si>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</si>
  <si>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</si>
  <si>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</si>
  <si>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</si>
  <si>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</si>
  <si>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</si>
  <si>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</si>
  <si>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</si>
  <si>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</si>
  <si>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</si>
  <si>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</si>
  <si>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</si>
  <si>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</si>
  <si>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</si>
  <si>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</si>
  <si>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</si>
  <si>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</si>
  <si>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</si>
  <si>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</si>
  <si>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</si>
  <si>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</si>
  <si>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</si>
  <si>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</si>
  <si>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</si>
  <si>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</si>
  <si>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</si>
  <si>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</si>
  <si>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</si>
  <si>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</si>
  <si>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</si>
  <si>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</si>
  <si>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</si>
  <si>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</si>
  <si>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</si>
  <si>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</si>
  <si>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</si>
  <si>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</si>
  <si>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</si>
  <si>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</si>
  <si>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</si>
  <si>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</si>
  <si>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</si>
  <si>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</si>
  <si>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</si>
  <si>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</si>
  <si>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</si>
  <si>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</si>
  <si>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</si>
  <si>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</si>
  <si>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</si>
  <si>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</si>
  <si>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</si>
  <si>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</si>
  <si>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</si>
  <si>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</si>
  <si>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</si>
  <si>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</si>
  <si>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</si>
  <si>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</si>
  <si>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</si>
  <si>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</si>
  <si>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</si>
  <si>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</si>
  <si>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</si>
  <si>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</si>
  <si>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</si>
  <si>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</si>
  <si>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</si>
  <si>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</si>
  <si>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</si>
  <si>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</si>
  <si>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</si>
  <si>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</si>
  <si>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</si>
  <si>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</si>
  <si>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</si>
  <si>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</si>
  <si>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</si>
  <si>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</si>
  <si>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</si>
  <si>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</si>
  <si>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</si>
  <si>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</si>
  <si>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</si>
  <si>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</si>
  <si>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</si>
  <si>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</si>
  <si>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</si>
  <si>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</si>
  <si>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</si>
  <si>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</si>
  <si>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</si>
  <si>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</si>
  <si>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</si>
  <si>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</si>
  <si>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</si>
  <si>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</si>
  <si>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</si>
  <si>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</si>
  <si>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</si>
  <si>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</si>
  <si>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</si>
  <si>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</si>
  <si>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</si>
  <si>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</si>
  <si>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</si>
  <si>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</si>
  <si>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</si>
  <si>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</si>
  <si>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</si>
  <si>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</si>
  <si>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</si>
  <si>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</si>
  <si>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</si>
  <si>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</si>
  <si>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</si>
  <si>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</si>
  <si>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</si>
  <si>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</si>
  <si>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</si>
  <si>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</si>
  <si>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</si>
  <si>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</si>
  <si>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</si>
  <si>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</si>
  <si>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</si>
  <si>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</si>
  <si>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</si>
  <si>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</si>
  <si>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</si>
  <si>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</si>
  <si>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</si>
  <si>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</si>
  <si>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</si>
  <si>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</si>
  <si>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</si>
  <si>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</si>
  <si>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</si>
  <si>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</si>
  <si>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</si>
  <si>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</si>
  <si>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</si>
  <si>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</si>
  <si>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</si>
  <si>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</si>
  <si>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</si>
  <si>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</si>
  <si>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</si>
  <si>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</si>
  <si>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</si>
  <si>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</si>
  <si>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</si>
  <si>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</si>
  <si>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</si>
  <si>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</si>
  <si>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</si>
  <si>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</si>
  <si>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</si>
  <si>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</si>
  <si>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</si>
  <si>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</si>
  <si>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</si>
  <si>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</si>
  <si>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</si>
  <si>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</si>
  <si>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</si>
  <si>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</si>
  <si>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</si>
  <si>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</si>
  <si>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</si>
  <si>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</si>
  <si>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</si>
  <si>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</si>
  <si>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</si>
  <si>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</si>
  <si>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</si>
  <si>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</si>
  <si>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</si>
  <si>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</si>
  <si>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</si>
  <si>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</si>
  <si>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</si>
  <si>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</si>
  <si>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</si>
  <si>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</si>
  <si>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</si>
  <si>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</si>
  <si>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</si>
  <si>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</si>
  <si>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</si>
  <si>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</si>
  <si>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</si>
  <si>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</si>
  <si>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</si>
  <si>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</si>
  <si>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</si>
  <si>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</si>
  <si>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</si>
  <si>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</si>
  <si>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</si>
  <si>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</si>
  <si>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</si>
  <si>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</si>
  <si>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</si>
  <si>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</si>
  <si>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</si>
  <si>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</si>
  <si>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</si>
  <si>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</si>
  <si>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</si>
  <si>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</si>
  <si>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</si>
  <si>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</si>
  <si>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</si>
  <si>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</si>
  <si>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</si>
  <si>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</si>
  <si>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</si>
  <si>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</si>
  <si>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</si>
  <si>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</si>
  <si>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</si>
  <si>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</si>
  <si>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</si>
  <si>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</si>
  <si>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</si>
  <si>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</si>
  <si>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</si>
  <si>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</si>
  <si>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</si>
  <si>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</si>
  <si>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</si>
  <si>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</si>
  <si>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</si>
  <si>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</si>
  <si>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</si>
  <si>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</si>
  <si>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</si>
  <si>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</si>
  <si>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</si>
  <si>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</si>
  <si>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</si>
  <si>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</si>
  <si>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</si>
  <si>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</si>
  <si>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</si>
  <si>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</si>
  <si>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</si>
  <si>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</si>
  <si>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</si>
  <si>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</si>
  <si>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</si>
  <si>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</si>
  <si>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</si>
  <si>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</si>
  <si>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</si>
  <si>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</si>
  <si>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</si>
  <si>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</si>
  <si>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</si>
  <si>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</si>
  <si>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</si>
  <si>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</si>
  <si>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</si>
  <si>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</si>
  <si>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</si>
  <si>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</si>
  <si>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</si>
  <si>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</si>
  <si>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</si>
  <si>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</si>
  <si>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</si>
  <si>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</si>
  <si>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</si>
  <si>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</si>
  <si>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</si>
  <si>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</si>
  <si>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</si>
  <si>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</si>
  <si>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</si>
  <si>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</si>
  <si>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</si>
  <si>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</si>
  <si>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</si>
  <si>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</si>
  <si>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</si>
  <si>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</si>
  <si>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</si>
  <si>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</si>
  <si>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</si>
  <si>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</si>
  <si>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</si>
  <si>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</si>
  <si>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</si>
  <si>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</si>
  <si>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</si>
  <si>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</si>
  <si>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</si>
  <si>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</si>
  <si>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</si>
  <si>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</si>
  <si>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</si>
  <si>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</si>
  <si>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</si>
  <si>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</si>
  <si>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</si>
  <si>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</si>
  <si>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</si>
  <si>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</si>
  <si>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</si>
  <si>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</si>
  <si>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</si>
  <si>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</si>
  <si>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</si>
  <si>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</si>
  <si>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</si>
  <si>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</si>
  <si>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</si>
  <si>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</si>
  <si>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</si>
  <si>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</si>
  <si>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</si>
  <si>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</si>
  <si>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</si>
  <si>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</si>
  <si>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</si>
  <si>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</si>
  <si>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</si>
  <si>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</si>
  <si>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</si>
  <si>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</si>
  <si>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</si>
  <si>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</si>
  <si>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</si>
  <si>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</si>
  <si>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</si>
  <si>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</si>
  <si>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</si>
  <si>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</si>
  <si>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</si>
  <si>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</si>
  <si>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</si>
  <si>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</si>
  <si>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</si>
  <si>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</si>
  <si>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</si>
  <si>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</si>
  <si>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</si>
  <si>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</si>
  <si>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</si>
  <si>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</si>
  <si>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</si>
  <si>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</si>
  <si>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</si>
  <si>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</si>
  <si>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</si>
  <si>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</si>
  <si>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</si>
  <si>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</si>
  <si>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</si>
  <si>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</si>
  <si>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</si>
  <si>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</si>
  <si>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</si>
  <si>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</si>
  <si>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</si>
  <si>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</si>
  <si>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</si>
  <si>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</si>
  <si>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</si>
  <si>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</si>
  <si>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</si>
  <si>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</si>
  <si>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</si>
  <si>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</si>
  <si>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</si>
  <si>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</si>
  <si>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</si>
  <si>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</si>
  <si>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</si>
  <si>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</si>
  <si>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</si>
  <si>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</si>
  <si>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</si>
  <si>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</si>
  <si>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</si>
  <si>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</si>
  <si>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</si>
  <si>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</si>
  <si>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</si>
  <si>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</si>
  <si>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</si>
  <si>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</si>
  <si>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</si>
  <si>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</si>
  <si>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</si>
  <si>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</si>
  <si>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</si>
  <si>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</si>
  <si>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</si>
  <si>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</si>
  <si>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</si>
  <si>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</si>
  <si>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</si>
  <si>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</si>
  <si>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</si>
  <si>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</si>
  <si>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</si>
  <si>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</si>
  <si>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</si>
  <si>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</si>
  <si>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</si>
  <si>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</si>
  <si>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</si>
  <si>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</si>
  <si>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</si>
  <si>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</si>
  <si>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</si>
  <si>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</si>
  <si>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</si>
  <si>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</si>
  <si>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</si>
  <si>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</si>
  <si>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</si>
  <si>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</si>
  <si>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</si>
  <si>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</si>
  <si>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</si>
  <si>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</si>
  <si>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</si>
  <si>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</si>
  <si>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</si>
  <si>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</si>
  <si>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</si>
  <si>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</si>
  <si>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</si>
  <si>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</si>
  <si>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</si>
  <si>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</si>
  <si>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</si>
  <si>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</si>
  <si>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</si>
  <si>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</si>
  <si>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</si>
  <si>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</si>
  <si>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</si>
  <si>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</si>
  <si>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</si>
  <si>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</si>
  <si>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</si>
  <si>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</si>
  <si>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</si>
  <si>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</si>
  <si>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</si>
  <si>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</si>
  <si>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</si>
  <si>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</si>
  <si>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</si>
  <si>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</si>
  <si>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</si>
  <si>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</si>
  <si>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</si>
  <si>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</si>
  <si>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</si>
  <si>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</si>
  <si>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</si>
  <si>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</si>
  <si>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</si>
  <si>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</si>
  <si>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</si>
  <si>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</si>
  <si>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</si>
  <si>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</si>
  <si>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</si>
  <si>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</si>
  <si>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</si>
  <si>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</si>
  <si>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</si>
  <si>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</si>
  <si>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</si>
  <si>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</si>
  <si>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</si>
  <si>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</si>
  <si>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</si>
  <si>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</si>
  <si>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</si>
  <si>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</si>
  <si>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</si>
  <si>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</si>
  <si>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</si>
  <si>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</si>
  <si>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</si>
  <si>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</si>
  <si>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</si>
  <si>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</si>
  <si>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</si>
  <si>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</si>
  <si>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</si>
  <si>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</si>
  <si>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</si>
  <si>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</si>
  <si>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</si>
  <si>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</si>
  <si>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</si>
  <si>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</si>
  <si>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</si>
  <si>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</si>
  <si>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</si>
  <si>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</si>
  <si>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</si>
  <si>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</si>
  <si>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</si>
  <si>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</si>
  <si>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</si>
  <si>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</si>
  <si>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</si>
  <si>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</si>
  <si>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</si>
  <si>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</si>
  <si>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</si>
  <si>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</si>
  <si>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</si>
  <si>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</si>
  <si>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</si>
  <si>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</si>
  <si>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</si>
  <si>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</si>
  <si>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</si>
  <si>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</si>
  <si>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</si>
  <si>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</si>
  <si>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</si>
  <si>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</si>
  <si>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</si>
  <si>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</si>
  <si>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</si>
  <si>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</si>
  <si>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</si>
  <si>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</si>
  <si>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</si>
  <si>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</si>
  <si>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</si>
  <si>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</si>
  <si>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</si>
  <si>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</si>
  <si>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</si>
  <si>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</si>
  <si>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</si>
  <si>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</si>
  <si>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</si>
  <si>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</si>
  <si>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</si>
  <si>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</si>
  <si>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</si>
  <si>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</si>
  <si>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</si>
  <si>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</si>
  <si>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</si>
  <si>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</si>
  <si>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</si>
  <si>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</si>
  <si>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</si>
  <si>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</si>
  <si>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</si>
  <si>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</si>
  <si>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</si>
  <si>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</si>
  <si>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</si>
  <si>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</si>
  <si>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</si>
  <si>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</si>
  <si>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</si>
  <si>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</si>
  <si>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</si>
  <si>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</si>
  <si>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</si>
  <si>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</si>
  <si>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</si>
  <si>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</si>
  <si>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</si>
  <si>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</si>
  <si>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</si>
  <si>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</si>
  <si>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</si>
  <si>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</si>
  <si>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</si>
  <si>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</si>
  <si>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</si>
  <si>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</si>
  <si>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</si>
  <si>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</si>
  <si>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</si>
  <si>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</si>
  <si>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</si>
  <si>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</si>
  <si>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</si>
  <si>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</si>
  <si>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</si>
  <si>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</si>
  <si>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</si>
  <si>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</si>
  <si>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</si>
  <si>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</si>
  <si>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</si>
  <si>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</si>
  <si>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</si>
  <si>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</si>
  <si>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</si>
  <si>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</si>
  <si>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</si>
  <si>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</si>
  <si>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</si>
  <si>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</si>
  <si>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</si>
  <si>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</si>
  <si>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</si>
  <si>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</si>
  <si>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</si>
  <si>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</si>
  <si>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</si>
  <si>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</si>
  <si>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</si>
  <si>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</si>
  <si>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</si>
  <si>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</si>
  <si>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</si>
  <si>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</si>
  <si>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</si>
  <si>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</si>
  <si>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</si>
  <si>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</si>
  <si>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</si>
  <si>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</si>
  <si>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</si>
  <si>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</si>
  <si>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</si>
  <si>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</si>
  <si>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</si>
  <si>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</si>
  <si>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</si>
  <si>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</si>
  <si>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</si>
  <si>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</si>
  <si>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</si>
  <si>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</si>
  <si>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</si>
  <si>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</si>
  <si>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</si>
  <si>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</si>
  <si>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</si>
  <si>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</si>
  <si>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</si>
  <si>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</si>
  <si>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</si>
  <si>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</si>
  <si>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</si>
  <si>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</si>
  <si>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</si>
  <si>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</si>
  <si>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</si>
  <si>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</si>
  <si>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</si>
  <si>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</si>
  <si>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</si>
  <si>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</si>
  <si>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</si>
  <si>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</si>
  <si>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</si>
  <si>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</si>
  <si>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</si>
  <si>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</si>
  <si>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</si>
  <si>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</si>
  <si>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</si>
  <si>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</si>
  <si>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</si>
  <si>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</si>
  <si>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</si>
  <si>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</si>
  <si>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</si>
  <si>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</si>
  <si>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</si>
  <si>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</si>
  <si>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</si>
  <si>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</si>
  <si>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</si>
  <si>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</si>
  <si>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</si>
  <si>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</si>
  <si>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</si>
  <si>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</si>
  <si>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</si>
  <si>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</si>
  <si>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</si>
  <si>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</si>
  <si>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</si>
  <si>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</si>
  <si>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</si>
  <si>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</si>
  <si>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</si>
  <si>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</si>
  <si>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</si>
  <si>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</si>
  <si>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</si>
  <si>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</si>
  <si>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</si>
  <si>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</si>
  <si>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</si>
  <si>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</si>
  <si>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</si>
  <si>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</si>
  <si>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</si>
  <si>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</si>
  <si>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</si>
  <si>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</si>
  <si>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</si>
  <si>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</si>
  <si>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</si>
  <si>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</si>
  <si>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</si>
  <si>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</si>
  <si>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</si>
  <si>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</si>
  <si>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</si>
  <si>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</si>
  <si>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</si>
  <si>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</si>
  <si>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</si>
  <si>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</si>
  <si>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</si>
  <si>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</si>
  <si>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</si>
  <si>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</si>
  <si>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</si>
  <si>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</si>
  <si>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</si>
  <si>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</si>
  <si>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</si>
  <si>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</si>
  <si>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</si>
  <si>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</si>
  <si>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</si>
  <si>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</si>
  <si>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</si>
  <si>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</si>
  <si>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</si>
  <si>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</si>
  <si>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</si>
  <si>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</si>
  <si>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</si>
  <si>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</si>
  <si>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</si>
  <si>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</si>
  <si>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</si>
  <si>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</si>
  <si>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</si>
  <si>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</si>
  <si>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</si>
  <si>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</si>
  <si>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</si>
  <si>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</si>
  <si>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</si>
  <si>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</si>
  <si>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</si>
  <si>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</si>
  <si>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</si>
  <si>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</si>
  <si>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</si>
  <si>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</si>
  <si>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</si>
  <si>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</si>
  <si>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</si>
  <si>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</si>
  <si>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</si>
  <si>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</si>
  <si>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</si>
  <si>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</si>
  <si>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</si>
  <si>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</si>
  <si>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</si>
  <si>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</si>
  <si>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</si>
  <si>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</si>
  <si>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</si>
  <si>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</si>
  <si>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</si>
  <si>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</si>
  <si>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</si>
  <si>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</si>
  <si>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</si>
  <si>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</si>
  <si>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</si>
  <si>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</si>
  <si>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</si>
  <si>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</si>
  <si>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</si>
  <si>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</si>
  <si>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</si>
  <si>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</si>
  <si>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</si>
  <si>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</si>
  <si>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</si>
  <si>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</si>
  <si>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</si>
  <si>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</si>
  <si>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</si>
  <si>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</si>
  <si>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</si>
  <si>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</si>
  <si>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</si>
  <si>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</si>
  <si>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</si>
  <si>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</si>
  <si>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</si>
  <si>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</si>
  <si>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</si>
  <si>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</si>
  <si>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</si>
  <si>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</si>
  <si>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</si>
  <si>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</si>
  <si>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</si>
  <si>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</si>
  <si>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</si>
  <si>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</si>
  <si>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</si>
  <si>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</si>
  <si>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</si>
  <si>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</si>
  <si>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</si>
  <si>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</si>
  <si>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</si>
  <si>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</si>
  <si>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</si>
  <si>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</si>
  <si>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</si>
  <si>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</si>
  <si>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</si>
  <si>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</si>
  <si>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</si>
  <si>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</si>
  <si>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</si>
  <si>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</si>
  <si>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</si>
  <si>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</si>
  <si>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</si>
  <si>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</si>
  <si>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</si>
  <si>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</si>
  <si>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</si>
  <si>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</si>
  <si>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</si>
  <si>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</si>
  <si>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</si>
  <si>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</si>
  <si>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</si>
  <si>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</si>
  <si>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</si>
  <si>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</si>
  <si>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</si>
  <si>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</si>
  <si>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</si>
  <si>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</si>
  <si>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</si>
  <si>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</si>
  <si>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</si>
  <si>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</si>
  <si>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</si>
  <si>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</si>
  <si>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</si>
  <si>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</si>
  <si>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</si>
  <si>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</si>
  <si>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</si>
  <si>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</si>
  <si>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</si>
  <si>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</si>
  <si>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</si>
  <si>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</si>
  <si>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</si>
  <si>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</si>
  <si>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</si>
  <si>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</si>
  <si>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</si>
  <si>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</si>
  <si>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</si>
  <si>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</si>
  <si>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</si>
  <si>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</si>
  <si>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</si>
  <si>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</si>
  <si>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</si>
  <si>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</si>
  <si>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</si>
  <si>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</si>
  <si>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</si>
  <si>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</si>
  <si>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</si>
  <si>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</si>
  <si>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</si>
  <si>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</si>
  <si>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</si>
  <si>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</si>
  <si>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</si>
  <si>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</si>
  <si>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</si>
  <si>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</si>
  <si>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</si>
  <si>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</si>
  <si>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</si>
  <si>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</si>
  <si>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</si>
  <si>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</si>
  <si>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</si>
  <si>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</si>
  <si>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</si>
  <si>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</si>
  <si>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</si>
  <si>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</si>
  <si>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</si>
  <si>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</si>
  <si>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</si>
  <si>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</si>
  <si>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</si>
  <si>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</si>
  <si>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</si>
  <si>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</si>
  <si>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</si>
  <si>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</si>
  <si>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</si>
  <si>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</si>
  <si>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</si>
  <si>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</si>
  <si>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</si>
  <si>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</si>
  <si>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</si>
  <si>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</si>
  <si>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</si>
  <si>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</si>
  <si>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</si>
  <si>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</si>
  <si>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</si>
  <si>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</si>
  <si>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</si>
  <si>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</si>
  <si>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</si>
  <si>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</si>
  <si>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</si>
  <si>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</si>
  <si>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</si>
  <si>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</si>
  <si>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</si>
  <si>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</si>
  <si>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</si>
  <si>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</si>
  <si>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</si>
  <si>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</si>
  <si>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</si>
  <si>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</si>
  <si>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</si>
  <si>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</si>
  <si>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</si>
  <si>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</si>
  <si>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</si>
  <si>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</si>
  <si>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</si>
  <si>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</si>
  <si>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</si>
  <si>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</si>
  <si>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</si>
  <si>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</si>
  <si>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</si>
  <si>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</si>
  <si>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</si>
  <si>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</si>
  <si>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</si>
  <si>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</si>
  <si>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</si>
  <si>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</si>
  <si>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</si>
  <si>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</si>
  <si>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</si>
  <si>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</si>
  <si>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</si>
  <si>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</si>
  <si>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</si>
  <si>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</si>
  <si>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</si>
  <si>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</si>
  <si>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</si>
  <si>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</si>
  <si>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</si>
  <si>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</si>
  <si>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</si>
  <si>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</si>
  <si>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</si>
  <si>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</si>
  <si>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</si>
  <si>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</si>
  <si>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</si>
  <si>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</si>
  <si>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</si>
  <si>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</si>
  <si>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</si>
  <si>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</si>
  <si>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</si>
  <si>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</si>
  <si>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</si>
  <si>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</si>
  <si>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</si>
  <si>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</si>
  <si>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</si>
  <si>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</si>
  <si>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</si>
  <si>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</si>
  <si>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</si>
  <si>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</si>
  <si>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</si>
  <si>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</si>
  <si>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</si>
  <si>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</si>
  <si>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</si>
  <si>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</si>
  <si>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</si>
  <si>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</si>
  <si>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</si>
  <si>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</si>
  <si>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</si>
  <si>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</si>
  <si>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</si>
  <si>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</si>
  <si>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</si>
  <si>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</si>
  <si>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</si>
  <si>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</si>
  <si>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</si>
  <si>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</si>
  <si>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</si>
  <si>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</si>
  <si>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</si>
  <si>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</si>
  <si>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</si>
  <si>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</si>
  <si>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</si>
  <si>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</si>
  <si>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</si>
  <si>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</si>
  <si>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</si>
  <si>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</si>
  <si>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</si>
  <si>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</si>
  <si>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</si>
  <si>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</si>
  <si>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</si>
  <si>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</si>
  <si>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</si>
  <si>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</si>
  <si>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</si>
  <si>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</si>
  <si>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</si>
  <si>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</si>
  <si>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</si>
  <si>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</si>
  <si>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</si>
  <si>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</si>
  <si>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</si>
  <si>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</si>
  <si>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</si>
  <si>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</si>
  <si>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</si>
  <si>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</si>
  <si>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</si>
  <si>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</si>
  <si>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</si>
  <si>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</si>
  <si>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</si>
  <si>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</si>
  <si>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</si>
  <si>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</si>
  <si>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</si>
  <si>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</si>
  <si>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</si>
  <si>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</si>
  <si>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</si>
  <si>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</si>
  <si>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</si>
  <si>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</si>
  <si>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</si>
  <si>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</si>
  <si>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</si>
  <si>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</si>
  <si>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</si>
  <si>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</si>
  <si>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</si>
  <si>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</si>
  <si>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</si>
  <si>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</si>
  <si>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</si>
  <si>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</si>
  <si>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</si>
  <si>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</si>
  <si>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</si>
  <si>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</si>
  <si>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</si>
  <si>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</si>
  <si>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</si>
  <si>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</si>
  <si>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</si>
  <si>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</si>
  <si>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</si>
  <si>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</si>
  <si>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</si>
  <si>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</si>
  <si>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</si>
  <si>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</si>
  <si>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</si>
  <si>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</si>
  <si>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</si>
  <si>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</si>
  <si>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</si>
  <si>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</si>
  <si>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</si>
  <si>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</si>
  <si>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</si>
  <si>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</si>
  <si>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</si>
  <si>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</si>
  <si>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</si>
  <si>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</si>
  <si>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</si>
  <si>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</si>
  <si>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</si>
  <si>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</si>
  <si>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</si>
  <si>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</si>
  <si>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</si>
  <si>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</si>
  <si>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</si>
  <si>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</si>
  <si>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</si>
  <si>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</si>
  <si>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</si>
  <si>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</si>
  <si>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</si>
  <si>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</si>
  <si>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</si>
  <si>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</si>
  <si>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</si>
  <si>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</si>
  <si>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</si>
  <si>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</si>
  <si>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</si>
  <si>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</si>
  <si>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</si>
  <si>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</si>
  <si>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</si>
  <si>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</si>
  <si>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</si>
  <si>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</si>
  <si>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</si>
  <si>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</si>
  <si>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</si>
  <si>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</si>
  <si>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</si>
  <si>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</si>
  <si>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</si>
  <si>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</si>
  <si>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</si>
  <si>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</si>
  <si>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</si>
  <si>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</si>
  <si>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</si>
  <si>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</si>
  <si>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</si>
  <si>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</si>
  <si>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</si>
  <si>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</si>
  <si>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</si>
  <si>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</si>
  <si>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</si>
  <si>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</si>
  <si>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</si>
  <si>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</si>
  <si>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</si>
  <si>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</si>
  <si>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</si>
  <si>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</si>
  <si>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</si>
  <si>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</si>
  <si>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</si>
  <si>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</si>
  <si>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</si>
  <si>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</si>
  <si>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</si>
  <si>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</si>
  <si>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</si>
  <si>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</si>
  <si>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</si>
  <si>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</si>
  <si>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</si>
  <si>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</si>
  <si>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</si>
  <si>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</si>
  <si>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</si>
  <si>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</si>
  <si>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</si>
  <si>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</si>
  <si>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</si>
  <si>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</si>
  <si>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</si>
  <si>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</si>
  <si>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</si>
  <si>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</si>
  <si>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</si>
  <si>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</si>
  <si>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</si>
  <si>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</si>
  <si>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</si>
  <si>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</si>
  <si>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</si>
  <si>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</si>
  <si>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</si>
  <si>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</si>
  <si>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</si>
  <si>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</si>
  <si>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</si>
  <si>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</si>
  <si>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</si>
  <si>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</si>
  <si>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</si>
  <si>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</si>
  <si>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</si>
  <si>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</si>
  <si>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</si>
  <si>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</si>
  <si>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</si>
  <si>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</si>
  <si>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</si>
  <si>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</si>
  <si>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</si>
  <si>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</si>
  <si>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</si>
  <si>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</si>
  <si>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</si>
  <si>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</si>
  <si>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</si>
  <si>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</si>
  <si>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</si>
  <si>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</si>
  <si>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</si>
  <si>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</si>
  <si>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</si>
  <si>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</si>
  <si>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</si>
  <si>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</si>
  <si>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</si>
  <si>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</si>
  <si>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</si>
  <si>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</si>
  <si>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</si>
  <si>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</si>
  <si>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</si>
  <si>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</si>
  <si>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</si>
  <si>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</si>
  <si>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</si>
  <si>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</si>
  <si>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</si>
  <si>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</si>
  <si>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</si>
  <si>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</si>
  <si>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</si>
  <si>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</si>
  <si>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</si>
  <si>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</si>
  <si>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</si>
  <si>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</si>
  <si>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</si>
  <si>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</si>
  <si>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</si>
  <si>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</si>
  <si>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</si>
  <si>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</si>
  <si>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</si>
  <si>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</si>
  <si>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</si>
  <si>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</si>
  <si>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</si>
  <si>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</si>
  <si>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</si>
  <si>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</si>
  <si>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</si>
  <si>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</si>
  <si>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</si>
  <si>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</si>
  <si>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</si>
  <si>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</si>
  <si>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</si>
  <si>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</si>
  <si>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</si>
  <si>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</si>
  <si>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</si>
  <si>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</si>
  <si>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</si>
  <si>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</si>
  <si>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</si>
  <si>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</si>
  <si>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</si>
  <si>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</si>
  <si>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</si>
  <si>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</si>
  <si>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</si>
  <si>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</si>
  <si>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</si>
  <si>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</si>
  <si>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</si>
  <si>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</si>
  <si>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</si>
  <si>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</si>
  <si>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</si>
  <si>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</si>
  <si>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</si>
  <si>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</si>
  <si>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</si>
  <si>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</si>
  <si>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</si>
  <si>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</si>
  <si>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</si>
  <si>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</si>
  <si>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</si>
  <si>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</si>
  <si>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</si>
  <si>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</si>
  <si>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</si>
  <si>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</si>
  <si>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</si>
  <si>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</si>
  <si>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</si>
  <si>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</si>
  <si>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</si>
  <si>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</si>
  <si>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</si>
  <si>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</si>
  <si>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</si>
  <si>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</si>
  <si>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</si>
  <si>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</si>
  <si>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</si>
  <si>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</si>
  <si>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</si>
  <si>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</si>
  <si>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</si>
  <si>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</si>
  <si>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</si>
  <si>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</si>
  <si>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</si>
  <si>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</si>
  <si>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</si>
  <si>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</si>
  <si>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</si>
  <si>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</si>
  <si>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</si>
  <si>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</si>
  <si>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</si>
  <si>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</si>
  <si>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</si>
  <si>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</si>
  <si>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</si>
  <si>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</si>
  <si>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</si>
  <si>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</si>
  <si>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</si>
  <si>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</si>
  <si>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</si>
  <si>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</si>
  <si>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</si>
  <si>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</si>
  <si>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</si>
  <si>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</si>
  <si>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</si>
  <si>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</si>
  <si>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</si>
  <si>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</si>
  <si>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</si>
  <si>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</si>
  <si>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</si>
  <si>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</si>
  <si>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</si>
  <si>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</si>
  <si>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</si>
  <si>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</si>
  <si>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</si>
  <si>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</si>
  <si>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</si>
  <si>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</si>
  <si>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</si>
  <si>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</si>
  <si>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</si>
  <si>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</si>
  <si>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</si>
  <si>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</si>
  <si>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</si>
  <si>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</si>
  <si>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</si>
  <si>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</si>
  <si>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</si>
  <si>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</si>
  <si>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</si>
  <si>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</si>
  <si>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</si>
  <si>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</si>
  <si>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</si>
  <si>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</si>
  <si>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</si>
  <si>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</si>
  <si>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</si>
  <si>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</si>
  <si>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</si>
  <si>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</si>
  <si>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</si>
  <si>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</si>
  <si>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</si>
  <si>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</si>
  <si>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</si>
  <si>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</si>
  <si>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</si>
  <si>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</si>
  <si>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</si>
  <si>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</si>
  <si>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</si>
  <si>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</si>
  <si>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</si>
  <si>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</si>
  <si>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</si>
  <si>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</si>
  <si>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</si>
  <si>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</si>
  <si>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</si>
  <si>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</si>
  <si>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</si>
  <si>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</si>
  <si>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</si>
  <si>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</si>
  <si>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</si>
  <si>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</si>
  <si>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</si>
  <si>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</si>
  <si>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</si>
  <si>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</si>
  <si>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</si>
  <si>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</si>
  <si>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</si>
  <si>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</si>
  <si>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</si>
  <si>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</si>
  <si>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</si>
  <si>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</si>
  <si>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</si>
  <si>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</si>
  <si>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</si>
  <si>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</si>
  <si>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</si>
  <si>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</si>
  <si>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</si>
  <si>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</si>
  <si>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</si>
  <si>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</si>
  <si>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</si>
  <si>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</si>
  <si>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</si>
  <si>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</si>
  <si>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</si>
  <si>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</si>
  <si>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</si>
  <si>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</si>
  <si>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</si>
  <si>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</si>
  <si>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</si>
  <si>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</si>
  <si>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</si>
  <si>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</si>
  <si>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</si>
  <si>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</si>
  <si>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</si>
  <si>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</si>
  <si>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</si>
  <si>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</si>
  <si>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</si>
  <si>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</si>
  <si>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</si>
  <si>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</si>
  <si>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</si>
  <si>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</si>
  <si>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</si>
  <si>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</si>
  <si>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</si>
  <si>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</si>
  <si>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</si>
  <si>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</si>
  <si>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</si>
  <si>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</si>
  <si>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</si>
  <si>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</si>
  <si>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</si>
  <si>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</si>
  <si>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</si>
  <si>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</si>
  <si>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</si>
  <si>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</si>
  <si>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</si>
  <si>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</si>
  <si>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</si>
  <si>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</si>
  <si>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</si>
  <si>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</si>
  <si>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</si>
  <si>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</si>
  <si>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</si>
  <si>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</si>
  <si>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</si>
  <si>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</si>
  <si>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</si>
  <si>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</si>
  <si>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</si>
  <si>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</si>
  <si>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</si>
  <si>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</si>
  <si>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</si>
  <si>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</si>
  <si>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</si>
  <si>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</si>
  <si>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</si>
  <si>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</si>
  <si>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</si>
  <si>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</si>
  <si>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</si>
  <si>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</si>
  <si>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</si>
  <si>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</si>
  <si>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</si>
  <si>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</si>
  <si>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</si>
  <si>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</si>
  <si>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</si>
  <si>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</si>
  <si>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</si>
  <si>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</si>
  <si>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</si>
  <si>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</si>
  <si>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</si>
  <si>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</si>
  <si>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</si>
  <si>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</si>
  <si>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</si>
  <si>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</si>
  <si>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</si>
  <si>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</si>
  <si>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</si>
  <si>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</si>
  <si>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</si>
  <si>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</si>
  <si>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</si>
  <si>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</si>
  <si>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</si>
  <si>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</si>
  <si>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</si>
  <si>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</si>
  <si>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</si>
  <si>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</si>
  <si>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</si>
  <si>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</si>
  <si>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</si>
  <si>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</si>
  <si>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</si>
  <si>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</si>
  <si>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</si>
  <si>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</si>
  <si>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</si>
  <si>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</si>
  <si>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</si>
  <si>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</si>
  <si>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</si>
  <si>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</si>
  <si>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</si>
  <si>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</si>
  <si>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</si>
  <si>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</si>
  <si>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</si>
  <si>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</si>
  <si>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</si>
  <si>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</si>
  <si>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</si>
  <si>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</si>
  <si>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</si>
  <si>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</si>
  <si>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</si>
  <si>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</si>
  <si>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</si>
  <si>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</si>
  <si>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</si>
  <si>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</si>
  <si>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</si>
  <si>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</si>
  <si>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</si>
  <si>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</si>
  <si>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</si>
  <si>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</si>
  <si>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</si>
  <si>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</si>
  <si>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</si>
  <si>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</si>
  <si>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</si>
  <si>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</si>
  <si>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</si>
  <si>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</si>
  <si>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</si>
  <si>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</si>
  <si>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</si>
  <si>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</si>
  <si>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</si>
  <si>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</si>
  <si>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</si>
  <si>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</si>
  <si>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</si>
  <si>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</si>
  <si>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</si>
  <si>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</si>
  <si>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</si>
  <si>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</si>
  <si>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</si>
  <si>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</si>
  <si>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</si>
  <si>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</si>
  <si>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</si>
  <si>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</si>
  <si>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</si>
  <si>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</si>
  <si>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</si>
  <si>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</si>
  <si>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</si>
  <si>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</si>
  <si>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</si>
  <si>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</si>
  <si>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</si>
  <si>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</si>
  <si>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</si>
  <si>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</si>
  <si>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</si>
  <si>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</si>
  <si>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</si>
  <si>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</si>
  <si>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</si>
  <si>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</si>
  <si>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</si>
  <si>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</si>
  <si>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</si>
  <si>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</si>
  <si>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</si>
  <si>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</si>
  <si>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</si>
  <si>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</si>
  <si>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</si>
  <si>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</si>
  <si>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</si>
  <si>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</si>
  <si>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</si>
  <si>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</si>
  <si>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</si>
  <si>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</si>
  <si>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</si>
  <si>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</si>
  <si>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</si>
  <si>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</si>
  <si>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</si>
  <si>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</si>
  <si>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</si>
  <si>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</si>
  <si>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</si>
  <si>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</si>
  <si>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</si>
  <si>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</si>
  <si>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</si>
  <si>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</si>
  <si>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</si>
  <si>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</si>
  <si>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</si>
  <si>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</si>
  <si>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</si>
  <si>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</si>
  <si>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</si>
  <si>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</si>
  <si>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</si>
  <si>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</si>
  <si>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</si>
  <si>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</si>
  <si>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</si>
  <si>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</si>
  <si>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</si>
  <si>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</si>
  <si>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</si>
  <si>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</si>
  <si>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</si>
  <si>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</si>
  <si>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</si>
  <si>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</si>
  <si>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</si>
  <si>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</si>
  <si>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</si>
  <si>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</si>
  <si>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</si>
  <si>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</si>
  <si>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</si>
  <si>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</si>
  <si>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</si>
  <si>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</si>
  <si>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</si>
  <si>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</si>
  <si>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</si>
  <si>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</si>
  <si>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</si>
  <si>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</si>
  <si>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</si>
  <si>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</si>
  <si>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</si>
  <si>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</si>
  <si>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</si>
  <si>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</si>
  <si>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</si>
  <si>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</si>
  <si>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</si>
  <si>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</si>
  <si>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</si>
  <si>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</si>
  <si>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</si>
  <si>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</si>
  <si>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</si>
  <si>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</si>
  <si>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</si>
  <si>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</si>
  <si>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</si>
  <si>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</si>
  <si>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</si>
  <si>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</si>
  <si>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</si>
  <si>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</si>
  <si>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</si>
  <si>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</si>
  <si>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</si>
  <si>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</si>
  <si>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</si>
  <si>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</si>
  <si>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</si>
  <si>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</si>
  <si>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</si>
  <si>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</si>
  <si>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</si>
  <si>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</si>
  <si>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</si>
  <si>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</si>
  <si>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</si>
  <si>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</si>
  <si>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</si>
  <si>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</si>
  <si>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</si>
  <si>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</si>
  <si>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</si>
  <si>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</si>
  <si>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</si>
  <si>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</si>
  <si>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</si>
  <si>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</si>
  <si>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</si>
  <si>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</si>
  <si>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</si>
  <si>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</si>
  <si>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</si>
  <si>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</si>
  <si>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</si>
  <si>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</si>
  <si>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</si>
  <si>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</si>
  <si>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</si>
  <si>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</si>
  <si>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</si>
  <si>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</si>
  <si>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</si>
  <si>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</si>
  <si>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</si>
  <si>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</si>
  <si>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</si>
  <si>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</si>
  <si>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</si>
  <si>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</si>
  <si>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</si>
  <si>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</si>
  <si>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</si>
  <si>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</si>
  <si>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</si>
  <si>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</si>
  <si>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</si>
  <si>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</si>
  <si>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</si>
  <si>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</si>
  <si>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</si>
  <si>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</si>
  <si>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</si>
  <si>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</si>
  <si>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</si>
  <si>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</si>
  <si>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</si>
  <si>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</si>
  <si>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</si>
  <si>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</si>
  <si>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</si>
  <si>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</si>
  <si>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</si>
  <si>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</si>
  <si>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</si>
  <si>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</si>
  <si>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</si>
  <si>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</si>
  <si>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</si>
  <si>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</si>
  <si>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</si>
  <si>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</si>
  <si>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</si>
  <si>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</si>
  <si>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</si>
  <si>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</si>
  <si>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</si>
  <si>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</si>
  <si>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</si>
  <si>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</si>
  <si>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</si>
  <si>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</si>
  <si>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</si>
  <si>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</si>
  <si>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</si>
  <si>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</si>
  <si>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</si>
  <si>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</si>
  <si>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</si>
  <si>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</si>
  <si>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</si>
  <si>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</si>
  <si>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</si>
  <si>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</si>
  <si>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</si>
  <si>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</si>
  <si>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</si>
  <si>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</si>
  <si>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</si>
  <si>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</si>
  <si>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</si>
  <si>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</si>
  <si>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</si>
  <si>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</si>
  <si>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</si>
  <si>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</si>
  <si>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</si>
  <si>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</si>
  <si>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</si>
  <si>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</si>
  <si>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</si>
  <si>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</si>
  <si>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</si>
  <si>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</si>
  <si>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</si>
  <si>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</si>
  <si>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</si>
  <si>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</si>
  <si>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</si>
  <si>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</si>
  <si>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</si>
  <si>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</si>
  <si>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</si>
  <si>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</si>
  <si>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</si>
  <si>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</si>
  <si>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</si>
  <si>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</si>
  <si>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</si>
  <si>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</si>
  <si>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</si>
  <si>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</si>
  <si>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</si>
  <si>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</si>
  <si>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</si>
  <si>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</si>
  <si>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</si>
  <si>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</si>
  <si>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</si>
  <si>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</si>
  <si>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</si>
  <si>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</si>
  <si>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</si>
  <si>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</si>
  <si>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</si>
  <si>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</si>
  <si>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</si>
  <si>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</si>
  <si>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</si>
  <si>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</si>
  <si>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</si>
  <si>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</si>
  <si>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</si>
  <si>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</si>
  <si>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</si>
  <si>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</si>
  <si>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</si>
  <si>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</si>
  <si>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</si>
  <si>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</si>
  <si>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</si>
  <si>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</si>
  <si>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</si>
  <si>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</si>
  <si>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</si>
  <si>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</si>
  <si>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</si>
  <si>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</si>
  <si>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</si>
  <si>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</si>
  <si>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</si>
  <si>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</si>
  <si>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</si>
  <si>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</si>
  <si>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</si>
  <si>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</si>
  <si>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</si>
  <si>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</si>
  <si>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</si>
  <si>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</si>
  <si>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</si>
  <si>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</si>
  <si>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</si>
  <si>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</si>
  <si>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</si>
  <si>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</si>
  <si>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</si>
  <si>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</si>
  <si>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</si>
  <si>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</si>
  <si>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</si>
  <si>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</si>
  <si>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</si>
  <si>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</si>
  <si>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</si>
  <si>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</si>
  <si>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</si>
  <si>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</si>
  <si>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</si>
  <si>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</si>
  <si>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</si>
  <si>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</si>
  <si>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</si>
  <si>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</si>
  <si>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</si>
  <si>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</si>
  <si>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</si>
  <si>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</si>
  <si>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</si>
  <si>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</si>
  <si>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</si>
  <si>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</si>
  <si>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</si>
  <si>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</si>
  <si>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</si>
  <si>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</si>
  <si>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</si>
  <si>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</si>
  <si>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</si>
  <si>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</si>
  <si>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</si>
  <si>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</si>
  <si>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</si>
  <si>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</si>
  <si>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</si>
  <si>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</si>
  <si>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</si>
  <si>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</si>
  <si>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</si>
  <si>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</si>
  <si>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</si>
  <si>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</si>
  <si>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</si>
  <si>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</si>
  <si>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</si>
  <si>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</si>
  <si>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</si>
  <si>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</si>
  <si>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</si>
  <si>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</si>
  <si>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</si>
  <si>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</si>
  <si>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</si>
  <si>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</si>
  <si>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</si>
  <si>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</si>
  <si>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</si>
  <si>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</si>
  <si>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</si>
  <si>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</si>
  <si>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</si>
  <si>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</si>
  <si>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</si>
  <si>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</si>
  <si>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</si>
  <si>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</si>
  <si>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</si>
  <si>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</si>
  <si>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</si>
  <si>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</si>
  <si>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</si>
  <si>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</si>
  <si>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</si>
  <si>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</si>
  <si>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</si>
  <si>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</si>
  <si>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</si>
  <si>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</si>
  <si>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</si>
  <si>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</si>
  <si>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</si>
  <si>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</si>
  <si>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</si>
  <si>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</si>
  <si>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</si>
  <si>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</si>
  <si>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</si>
  <si>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</si>
  <si>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</si>
  <si>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</si>
  <si>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</si>
  <si>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</si>
  <si>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</si>
  <si>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</si>
  <si>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</si>
  <si>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</si>
  <si>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</si>
  <si>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</si>
  <si>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</si>
  <si>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</si>
  <si>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</si>
  <si>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</si>
  <si>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</si>
  <si>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</si>
  <si>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</si>
  <si>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</si>
  <si>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</si>
  <si>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</si>
  <si>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</si>
  <si>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</si>
  <si>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</si>
  <si>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</si>
  <si>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</si>
  <si>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</si>
  <si>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</si>
  <si>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</si>
  <si>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</si>
  <si>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</si>
  <si>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</si>
  <si>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</si>
  <si>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</si>
  <si>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</si>
  <si>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</si>
  <si>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</si>
  <si>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</si>
  <si>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</si>
  <si>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</si>
  <si>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</si>
  <si>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</si>
  <si>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</si>
  <si>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</si>
  <si>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</si>
  <si>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</si>
  <si>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</si>
  <si>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</si>
  <si>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</si>
  <si>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</si>
  <si>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</si>
  <si>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</si>
  <si>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</si>
  <si>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</si>
  <si>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</si>
  <si>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</si>
  <si>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</si>
  <si>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</si>
  <si>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</si>
  <si>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</si>
  <si>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</si>
  <si>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</si>
  <si>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</si>
  <si>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</si>
  <si>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</si>
  <si>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</si>
  <si>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</si>
  <si>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</si>
  <si>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</si>
  <si>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</si>
  <si>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</si>
  <si>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</si>
  <si>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</si>
  <si>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</si>
  <si>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</si>
  <si>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</si>
  <si>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</si>
  <si>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</si>
  <si>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</si>
  <si>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</si>
  <si>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</si>
  <si>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</si>
  <si>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</si>
  <si>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</si>
  <si>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</si>
  <si>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</si>
  <si>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</si>
  <si>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</si>
  <si>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</si>
  <si>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</si>
  <si>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</si>
  <si>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</si>
  <si>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</si>
  <si>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</si>
  <si>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</si>
  <si>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</si>
  <si>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</si>
  <si>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</si>
  <si>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</si>
  <si>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</si>
  <si>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</si>
  <si>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</si>
  <si>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</si>
  <si>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</si>
  <si>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</si>
  <si>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</si>
  <si>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</si>
  <si>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</si>
  <si>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</si>
  <si>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</si>
  <si>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</si>
  <si>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</si>
  <si>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</si>
  <si>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</si>
  <si>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</si>
  <si>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</si>
  <si>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</si>
  <si>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</si>
  <si>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</si>
  <si>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</si>
  <si>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</si>
  <si>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</si>
  <si>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</si>
  <si>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</si>
  <si>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</si>
  <si>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</si>
  <si>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</si>
  <si>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</si>
  <si>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</si>
  <si>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</si>
  <si>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</si>
  <si>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</si>
  <si>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</si>
  <si>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</si>
  <si>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</si>
  <si>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</si>
  <si>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</si>
  <si>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</si>
  <si>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</si>
  <si>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</si>
  <si>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</si>
  <si>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</si>
  <si>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</si>
  <si>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</si>
  <si>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</si>
  <si>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</si>
  <si>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</si>
  <si>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</si>
  <si>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</si>
  <si>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</si>
  <si>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</si>
  <si>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</si>
  <si>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</si>
  <si>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</si>
  <si>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</si>
  <si>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</si>
  <si>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</si>
  <si>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</si>
  <si>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</si>
  <si>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</si>
  <si>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</si>
  <si>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</si>
  <si>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</si>
  <si>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</si>
  <si>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</si>
  <si>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</si>
  <si>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</si>
  <si>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</si>
  <si>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</si>
  <si>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</si>
  <si>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</si>
  <si>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</si>
  <si>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</si>
  <si>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</si>
  <si>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</si>
  <si>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</si>
  <si>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</si>
  <si>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</si>
  <si>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</si>
  <si>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</si>
  <si>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</si>
  <si>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</si>
  <si>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</si>
  <si>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</si>
  <si>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</si>
  <si>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</si>
  <si>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</si>
  <si>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</si>
  <si>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</si>
  <si>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</si>
  <si>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</si>
  <si>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</si>
  <si>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</si>
  <si>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</si>
  <si>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</si>
  <si>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</si>
  <si>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</si>
  <si>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</si>
  <si>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</si>
  <si>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</si>
  <si>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</si>
  <si>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</si>
  <si>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</si>
  <si>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</si>
  <si>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wht0390</t>
  </si>
  <si>
    <t>PCM-20251122-00001548</t>
  </si>
  <si>
    <t>site under night access due to Site located in deep desert &amp; dangerous area	and team will check by morning</t>
  </si>
  <si>
    <t>no PCM//TT-20251122-00823</t>
  </si>
  <si>
    <t>remaining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</si>
</sst>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321.13754444444203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45984.085970370368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45984.085970370368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45984.085970370368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45984.085970370368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45984.085970370368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45984.085970370368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45984.085970370368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45984.085970370368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45984.085970370368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45984.085970370368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45984.085970370368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45984.085970370368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45984.085970370368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45984.085970370368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45984.085970370368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45984.085970370368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45984.085970370368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45984.085970370368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45984.085970370368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45984.085970370368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45984.085970370368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45984.085970370368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45984.085970370368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45984.085970370368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45984.085970370368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45984.085970370368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45984.085970370368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45984.085970370368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45984.085970370368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45984.085970370368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45984.085970370368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45984.085970370368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45984.085970370368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892F480-72C4-439A-AD03-6F25C15E21BF}"/>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4"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159.08613240740669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9.8708333316608332E-3</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45984.085970370368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45984.085970370368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45984.085970370368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45984.085970370368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45984.085970370368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45984.085970370368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45984.085970370368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45984.085970370368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45984.085970370368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45984.085970370368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45984.085970370368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45984.085970370368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45984.085970370368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45984.085970370368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45984.085970370368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45984.085970370368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45984.085970370368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45984.085970370368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45984.085970370368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45984.085970370368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45984.085970370368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45984.085970370368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45984.085970370368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45984.085970370368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45984.085970370368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45984.085970370368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45984.085970370368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45984.085970370368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45984.085970370368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45984.085970370368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45984.085970370368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45984.085970370368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45984.085970370368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45984.085970370368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45984.085970370368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45984.085970370368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45984.085970370368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45984.085970370368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45984.085970370368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45984.085970370368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45984.085970370368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45984.085970370368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45984.085970370368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45984.085970370368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45984.085970370368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45984.085970370368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45984.085970370368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45984.085970370368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45984.085970370368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45984.085970370368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45984.085970370368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45984.085970370368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45984.085970370368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45984.085970370368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45984.085970370368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45984.085970370368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45984.085970370368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45984.085970370368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45984.085970370368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45984.085970370368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45984.085970370368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45984.085970370368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45984.085970370368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45984.085970370368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45984.085970370368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45984.085970370368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45984.085970370368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45984.085970370368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45984.085970370368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45984.085970370368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45984.085970370368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45984.085970370368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45984.085970370368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45984.085970370368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45984.085970370368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45984.085970370368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45984.085970370368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45984.085970370368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45984.085970370368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45984.085970370368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45984.085970370368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45984.085970370368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45984.085970370368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45984.085970370368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45984.085970370368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45984.085970370368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45984.085970370368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45984.085970370368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45984.085970370368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45984.085970370368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45984.085970370368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45984.085970370368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45984.085970370368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45984.085970370368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45984.085970370368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45984.085970370368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45984.085970370368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45984.085970370368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45984.085970370368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45984.085970370368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45984.085970370368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45984.085970370368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45984.085970370368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45984.085970370368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45984.085970370368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45984.085970370368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45984.085970370368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45984.085970370368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45984.085970370368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45984.085970370368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45984.085970370368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45984.085970370368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45984.085970370368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45984.085970370368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45984.085970370368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45984.085970370368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45984.085970370368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45984.085970370368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45984.085970370368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45984.085970370368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45984.085970370368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45984.085970370368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45984.085970370368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45984.085970370368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45984.085970370368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45984.085970370368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45984.085970370368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45984.085970370368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45984.085970370368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45984.085970370368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45984.085970370368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45984.085970370368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45984.085970370368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45984.085970370368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45984.085970370368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45984.085970370368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45984.085970370368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45984.085970370368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45984.085970370368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45984.085970370368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45984.085970370368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45984.085970370368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45984.085970370368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45984.085970370368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45984.085970370368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45984.085970370368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45984.085970370368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45984.085970370368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45984.085970370368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45984.085970370368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45984.085970370368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45984.085970370368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45984.085970370368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45984.085970370368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45984.085970370368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45984.085970370368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45984.085970370368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45984.085970370368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45984.085970370368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45984.085970370368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45984.085970370368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45984.085970370368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45984.085970370368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45984.085970370368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45984.085970370368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45984.085970370368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45984.085970370368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45984.085970370368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45984.085970370368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45984.085970370368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45984.085970370368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45984.085970370368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45984.085970370368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45984.085970370368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45984.085970370368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45984.085970370368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45984.085970370368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45984.085970370368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45984.085970370368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45984.085970370368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45984.085970370368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45984.085970370368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45984.085970370368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45984.085970370368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45984.085970370368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45984.085970370368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45984.085970370368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45984.085970370368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45984.085970370368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45984.085970370368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45984.085970370368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45984.085970370368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45984.085970370368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45984.085970370368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45984.085970370368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45984.085970370368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45984.085970370368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45984.085970370368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45984.085970370368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45984.085970370368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45984.085970370368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45984.085970370368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45984.085970370368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45984.085970370368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45984.085970370368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45984.085970370368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45984.085970370368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45984.085970370368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45984.085970370368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45984.085970370368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45984.085970370368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45984.085970370368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45984.085970370368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45984.085970370368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45984.085970370368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45984.085970370368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45984.085970370368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45984.085970370368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45984.085970370368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45984.085970370368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45984.085970370368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45984.085970370368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45984.085970370368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45984.085970370368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45984.085970370368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45984.085970370368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45984.085970370368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45984.085970370368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45984.085970370368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45984.085970370368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45984.085970370368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45984.085970370368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45984.085970370368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45984.085970370368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45984.085970370368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45984.085970370368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45984.085970370368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45984.085970370368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45984.085970370368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45984.085970370368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45984.085970370368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45984.085970370368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45984.085970370368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45984.085970370368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45984.085970370368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45984.085970370368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45984.085970370368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45984.085970370368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45984.085970370368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45984.085970370368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45984.085970370368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45984.085970370368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45984.085970370368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45984.085970370368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45984.085970370368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45984.085970370368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45984.085970370368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45984.085970370368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45984.085970370368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45984.085970370368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45984.085970370368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45984.085970370368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45984.085970370368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45984.085970370368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45984.085970370368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45984.085970370368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45984.085970370368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45984.085970370368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45984.085970370368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45984.085970370368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45984.085970370368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45984.085970370368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45984.085970370368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45984.085970370368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45984.085970370368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45984.085970370368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45984.085970370368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45984.085970370368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45984.085970370368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45984.085970370368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45984.085970370368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45984.085970370368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45984.085970370368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45984.085970370368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45984.085970370368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45984.085970370368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45984.085970370368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45984.085970370368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45984.085970370368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45984.085970370368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45984.085970370368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45984.085970370368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45984.085970370368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45984.085970370368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45984.085970370368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45984.085970370368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45984.085970370368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45984.085970370368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45984.085970370368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45984.085970370368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45984.085970370368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45984.085970370368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45984.085970370368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45984.085970370368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45984.085970370368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45984.085970370368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45984.085970370368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45984.085970370368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45984.085970370368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45984.085970370368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45984.085970370368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45984.085970370368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45984.085970370368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45984.085970370368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45984.085970370368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45984.085970370368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45984.085970370368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45984.085970370368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45984.085970370368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45984.085970370368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45984.085970370368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45984.085970370368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45984.085970370368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45984.085970370368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45984.085970370368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45984.085970370368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45984.085970370368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45984.085970370368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45984.085970370368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45984.085970370368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45984.085970370368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45984.085970370368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45984.085970370368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45984.085970370368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45984.085970370368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45984.085970370368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45984.085970370368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45984.085970370368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45984.085970370368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45984.085970370368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45984.085970370368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45984.085970370368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45984.085970370368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45984.085970370368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45984.085970370368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45984.085970370368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45984.085970370368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45984.085970370368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45984.085970370368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45984.085970370368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45984.085970370368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45984.085970370368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45984.085970370368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45984.085970370368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45984.085970370368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45984.085970370368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45984.085970370368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45984.085970370368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45984.085970370368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45984.085970370368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45984.085970370368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45984.085970370368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45984.085970370368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45984.085970370368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45984.085970370368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45984.085970370368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45984.085970370368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45984.085970370368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45984.085970370368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45984.085970370368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45984.085970370368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45984.085970370368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45984.085970370368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45984.085970370368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45984.085970370368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45984.085970370368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45984.085970370368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45984.085970370368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45984.085970370368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45984.085970370368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45984.085970370368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45984.085970370368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45984.085970370368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45984.085970370368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45984.085970370368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45984.085970370368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45984.085970370368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45984.085970370368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45984.085970370368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45984.085970370368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45984.085970370368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45984.085970370368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45984.085970370368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45984.085970370368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45984.085970370368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45984.085970370368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45984.085970370368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45984.085970370368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45984.085970370368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45984.085970370368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45984.085970370368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45984.085970370368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45984.085970370368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45984.085970370368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45984.085970370368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45984.085970370368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45984.085970370368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45984.085970370368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45984.085970370368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45984.085970370368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45984.085970370368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45984.085970370368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45984.085970370368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45984.085970370368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45984.085970370368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45984.085970370368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45984.085970370368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45984.085970370368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45984.085970370368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45984.085970370368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45984.085970370368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45984.085970370368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45984.085970370368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45984.085970370368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45984.085970370368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45984.085970370368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45984.085970370368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45984.085970370368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45984.085970370368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45984.085970370368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45984.085970370368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45984.085970370368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45984.085970370368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45984.085970370368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45984.085970370368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45984.085970370368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45984.085970370368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45984.085970370368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45984.085970370368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45984.085970370368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45984.085970370368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45984.085970370368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45984.085970370368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45984.085970370368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45984.085970370368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45984.085970370368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45984.085970370368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45984.085970370368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45984.085970370368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45984.085970370368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45984.085970370368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45984.085970370368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45984.085970370368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45984.085970370368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45984.085970370368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45984.085970370368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45984.085970370368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45984.085970370368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45984.085970370368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45984.085970370368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45984.085970370368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45984.085970370368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45984.085970370368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45984.085970370368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45984.085970370368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45984.085970370368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45984.085970370368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45984.085970370368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45984.085970370368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45984.085970370368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45984.085970370368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45984.085970370368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45984.085970370368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45984.085970370368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45984.085970370368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45984.085970370368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45984.085970370368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45984.085970370368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45984.085970370368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45984.085970370368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45984.085970370368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45984.085970370368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45984.085970370368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45984.085970370368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45984.085970370368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45984.085970370368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45984.085970370368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45984.085970370368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45984.085970370368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45984.085970370368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45984.085970370368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45984.085970370368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45984.085970370368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45984.085970370368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45984.085970370368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45984.085970370368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45984.085970370368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45984.085970370368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45984.085970370368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45984.085970370368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45984.085970370368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45984.085970370368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45984.085970370368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45984.085970370368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45984.085970370368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45984.085970370368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45984.085970370368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45984.085970370368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45984.085970370368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45984.085970370368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45984.085970370368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45984.085970370368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45984.085970370368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45984.085970370368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45984.085970370368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45984.085970370368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45984.085970370368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45984.085970370368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45984.085970370368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45984.085970370368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45984.085970370368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45984.085970370368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45984.085970370368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45984.085970370368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45984.085970370368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45984.085970370368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45984.085970370368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45984.085970370368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45984.085970370368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45984.085970370368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45984.085970370368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45984.085970370368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45984.085970370368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45984.085970370368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45984.085970370368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45984.085970370368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45984.085970370368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45984.085970370368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45984.085970370368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45984.085970370368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45984.085970370368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45984.085970370368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45984.085970370368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45984.085970370368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45984.085970370368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45984.085970370368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45984.085970370368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45984.085970370368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45984.085970370368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45984.085970370368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45984.085970370368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45984.085970370368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45984.085970370368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45984.085970370368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45984.085970370368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45984.085970370368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45984.085970370368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45984.085970370368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45984.085970370368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45984.085970370368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45984.085970370368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45984.085970370368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45984.085970370368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45984.085970370368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45984.085970370368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45984.085970370368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45984.085970370368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45984.085970370368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45984.085970370368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45984.085970370368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45984.085970370368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45984.085970370368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45984.085970370368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45984.085970370368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45984.085970370368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45984.085970370368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45984.085970370368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45984.085970370368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45984.085970370368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45984.085970370368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45984.085970370368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45984.085970370368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45984.085970370368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45984.085970370368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45984.085970370368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45984.085970370368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45984.085970370368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45984.085970370368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45984.085970370368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45984.085970370368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45984.085970370368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45984.085970370368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45984.085970370368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45984.085970370368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45984.085970370368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45984.085970370368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45984.085970370368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45984.085970370368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45984.085970370368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45984.085970370368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45984.085970370368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45984.085970370368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45984.085970370368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45984.085970370368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45984.085970370368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45984.085970370368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45984.085970370368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45984.085970370368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45984.085970370368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45984.085970370368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45984.085970370368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45984.085970370368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45984.085970370368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45984.085970370368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45984.085970370368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45984.085970370368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45984.085970370368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45984.085970370368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45984.085970370368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45984.085970370368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45984.085970370368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45984.085970370368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45984.085970370368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45984.085970370368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45984.085970370368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45984.085970370368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45984.085970370368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45984.085970370368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45984.085970370368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45984.085970370368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45984.085970370368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45984.085970370368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45984.085970370368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45984.085970370368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45984.085970370368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45984.085970370368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45984.085970370368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45984.085970370368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45984.085970370368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45984.085970370368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45984.085970370368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45984.085970370368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45984.085970370368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45984.085970370368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45984.085970370368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45984.085970370368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45984.085970370368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45984.085970370368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45984.085970370368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45984.085970370368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45984.085970370368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45984.085970370368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45984.085970370368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45984.085970370368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45984.085970370368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45984.085970370368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45984.085970370368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45984.085970370368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45984.085970370368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45984.085970370368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45984.085970370368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45984.085970370368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45984.085970370368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45984.085970370368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45984.085970370368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45984.085970370368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45984.085970370368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45984.085970370368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45984.085970370368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45984.085970370368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45984.085970370368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45984.085970370368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45984.085970370368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45984.085970370368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45984.085970370368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45984.085970370368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45984.085970370368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45984.085970370368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45984.085970370368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45984.085970370368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45984.085970370368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45984.085970370368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45984.085970370368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45984.085970370368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45984.085970370368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45984.085970370368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45984.085970370368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45984.085970370368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45984.085970370368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45984.085970370368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45984.085970370368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45984.085970370368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45984.085970370368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45984.085970370368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45984.085970370368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45984.085970370368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45984.085970370368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45984.085970370368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45984.085970370368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45984.085970370368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45984.085970370368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45984.085970370368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45984.085970370368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45984.085970370368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45984.085970370368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45984.085970370368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45984.085970370368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45984.085970370368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45984.085970370368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45984.085970370368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45984.085970370368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45984.085970370368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45984.085970370368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45984.085970370368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45984.085970370368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45984.085970370368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45984.085970370368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45984.085970370368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45984.085970370368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45984.085970370368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45984.085970370368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45984.085970370368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45984.085970370368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45984.085970370368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45984.085970370368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45984.085970370368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45984.085970370368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45984.085970370368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45984.085970370368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45984.085970370368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45984.085970370368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45984.085970370368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45984.085970370368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45984.085970370368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45984.085970370368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45984.085970370368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45984.085970370368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45984.085970370368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45984.085970370368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45984.085970370368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45984.085970370368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45984.085970370368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45984.085970370368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45984.085970370368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45984.085970370368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45984.085970370368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45984.085970370368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45984.085970370368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45984.085970370368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45984.085970370368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45984.085970370368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45984.085970370368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45984.085970370368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45984.085970370368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45984.085970370368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45984.085970370368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45984.085970370368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45984.085970370368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45984.085970370368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45984.085970370368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45984.085970370368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45984.085970370368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45984.085970370368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45984.085970370368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45984.085970370368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45984.085970370368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45984.085970370368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45984.085970370368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45984.085970370368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45984.085970370368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45984.085970370368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45984.085970370368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45984.085970370368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45984.085970370368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45984.085970370368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45984.085970370368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45984.085970370368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45984.085970370368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45984.085970370368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45984.085970370368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45984.085970370368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45984.085970370368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45984.085970370368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45984.085970370368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45984.085970370368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45984.085970370368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45984.085970370368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45984.085970370368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45984.085970370368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45984.085970370368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45984.085970370368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45984.085970370368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45984.085970370368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45984.085970370368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45984.085970370368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45984.085970370368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45984.085970370368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45984.085970370368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45984.085970370368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45984.085970370368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45984.085970370368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45984.085970370368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45984.085970370368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45984.085970370368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45984.085970370368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45984.085970370368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45984.085970370368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45984.085970370368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45984.085970370368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45984.085970370368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45984.085970370368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45984.085970370368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45984.085970370368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45984.085970370368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45984.085970370368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45984.085970370368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45984.085970370368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45984.085970370368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45984.085970370368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45984.085970370368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45984.085970370368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45984.085970370368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45984.085970370368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45984.085970370368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45984.085970370368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45984.085970370368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45984.085970370368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45984.085970370368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45984.085970370368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45984.085970370368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45984.085970370368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45984.085970370368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45984.085970370368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45984.085970370368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45984.085970370368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45984.085970370368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45984.085970370368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45984.085970370368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45984.085970370368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45984.085970370368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45984.085970370368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45984.085970370368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45984.085970370368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45984.085970370368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45984.085970370368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45984.085970370368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45984.085970370368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45984.085970370368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45984.085970370368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45984.085970370368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45984.085970370368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45984.085970370368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45984.085970370368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45984.085970370368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45984.085970370368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45984.085970370368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45984.085970370368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45984.085970370368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45984.085970370368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45984.085970370368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45984.085970370368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45984.085970370368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45984.085970370368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45984.085970370368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45984.085970370368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45984.085970370368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45984.085970370368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45984.085970370368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45984.085970370368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45984.085970370368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45984.085970370368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45984.085970370368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45984.085970370368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45984.085970370368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45984.085970370368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45984.085970370368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45984.085970370368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45984.085970370368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45984.085970370368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45984.085970370368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45984.085970370368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45984.085970370368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45984.085970370368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45984.085970370368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45984.085970370368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45984.085970370368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45984.085970370368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45984.085970370368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45984.085970370368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45984.085970370368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45984.085970370368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45984.085970370368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45984.085970370368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45984.085970370368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45984.085970370368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45984.085970370368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45984.085970370368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45984.085970370368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45984.085970370368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45984.085970370368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45984.085970370368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45984.085970370368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45984.085970370368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45984.085970370368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45984.085970370368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45984.085970370368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45984.085970370368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45984.085970370368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45984.085970370368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45984.085970370368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45984.085970370368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45984.085970370368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45984.085970370368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45984.085970370368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45984.085970370368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45984.085970370368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45984.085970370368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45984.085970370368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45984.085970370368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45984.085970370368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45984.085970370368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45984.085970370368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45984.085970370368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45984.085970370368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45984.085970370368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45984.085970370368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45984.085970370368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45984.085970370368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45984.085970370368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45984.085970370368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45984.085970370368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45984.085970370368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45984.085970370368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45984.085970370368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45984.085970370368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45984.085970370368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45984.085970370368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45984.085970370368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45984.085970370368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45984.085970370368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45984.085970370368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45984.085970370368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45984.085970370368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45984.085970370368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45984.085970370368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45984.085970370368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45984.085970370368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45984.085970370368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45984.085970370368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45984.085970370368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45984.085970370368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45984.085970370368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45984.085970370368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45984.085970370368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45984.085970370368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45984.085970370368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45984.085970370368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45984.085970370368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45984.085970370368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45984.085970370368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45984.085970370368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45984.085970370368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45984.085970370368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45984.085970370368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45984.085970370368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45984.085970370368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45984.085970370368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45984.085970370368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45984.085970370368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45984.085970370368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45984.085970370368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45984.085970370368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45984.085970370368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45984.085970370368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45984.085970370368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45984.085970370368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45984.085970370368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45984.085970370368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45984.085970370368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45984.085970370368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45984.085970370368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45984.085970370368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45984.085970370368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45984.085970370368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45984.085970370368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45984.085970370368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45984.085970370368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45984.085970370368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45984.085970370368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45984.085970370368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45984.085970370368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45984.085970370368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45984.085970370368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45984.085970370368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45984.085970370368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45984.085970370368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45984.085970370368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45984.085970370368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45984.085970370368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45984.085970370368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45984.085970370368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45984.085970370368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45984.085970370368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45984.085970370368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45984.085970370368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45984.085970370368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45984.085970370368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45984.085970370368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45984.085970370368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45984.085970370368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45984.085970370368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45984.085970370368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45984.085970370368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45984.085970370368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45984.085970370368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45984.085970370368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45984.085970370368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45984.085970370368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45984.085970370368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45984.085970370368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45984.085970370368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45984.085970370368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45984.085970370368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45984.085970370368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45984.085970370368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45984.085970370368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45984.085970370368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45984.085970370368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45984.085970370368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45984.085970370368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45984.085970370368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45984.085970370368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45984.085970370368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45984.085970370368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45984.085970370368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45984.085970370368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45984.085970370368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45984.085970370368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45984.085970370368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45984.085970370368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45984.085970370368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45984.085970370368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45984.085970370368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45984.085970370368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45984.085970370368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45984.085970370368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45984.085970370368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45984.085970370368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45984.085970370368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45984.085970370368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45984.085970370368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45984.085970370368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45984.085970370368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45984.085970370368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45984.085970370368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45984.085970370368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45984.085970370368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45984.085970370368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45984.085970370368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45984.085970370368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45984.085970370368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45984.085970370368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45984.085970370368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45984.085970370368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45984.085970370368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45984.085970370368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45984.085970370368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45984.085970370368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45984.085970370368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45984.085970370368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45984.085970370368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45984.085970370368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45984.085970370368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45984.085970370368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45984.085970370368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45984.085970370368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45984.085970370368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45984.085970370368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45984.085970370368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45984.085970370368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45984.085970370368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45984.085970370368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45984.085970370368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45984.085970370368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45984.085970370368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45984.085970370368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45984.085970370368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45984.085970370368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45984.085970370368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45984.085970370368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45984.085970370368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45984.085970370368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45984.085970370368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45984.085970370368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45984.085970370368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45984.085970370368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45984.085970370368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45984.085970370368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45984.085970370368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45984.085970370368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45984.085970370368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45984.085970370368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45984.085970370368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45984.085970370368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45984.085970370368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45984.085970370368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45984.085970370368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45984.085970370368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45984.085970370368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45984.085970370368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45984.085970370368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45984.085970370368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45984.085970370368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45984.085970370368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45984.085970370368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45984.085970370368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45984.085970370368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45984.085970370368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45984.085970370368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280.60525277777197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0.34645648147852626</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0.22610925925982883</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45984.085970370368</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45984.085970370368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45984.085970370368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45984.085970370368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45984.085970370368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45984.085970370368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45984.085970370368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45984.085970370368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45984.085970370368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45984.085970370368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45984.085970370368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45984.085970370368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45984.085970370368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45984.085970370368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45984.085970370368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45984.085970370368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45984.085970370368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45984.085970370368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45984.085970370368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45984.085970370368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45984.085970370368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45984.085970370368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45984.085970370368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45984.085970370368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45984.085970370368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45984.085970370368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45984.085970370368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45984.085970370368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45984.085970370368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45984.085970370368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45984.085970370368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45984.085970370368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45984.085970370368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45984.085970370368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45984.085970370368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45984.085970370368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45984.085970370368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45984.085970370368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45984.085970370368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45984.085970370368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45984.085970370368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45984.085970370368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45984.085970370368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45984.085970370368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45984.085970370368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45984.085970370368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45984.085970370368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45984.085970370368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45984.085970370368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45984.085970370368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45984.085970370368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45984.085970370368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45984.085970370368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45984.085970370368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45984.085970370368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45984.085970370368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45984.085970370368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45984.085970370368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45984.085970370368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45984.085970370368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45984.085970370368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45984.085970370368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45984.085970370368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45984.085970370368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45984.085970370368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45984.085970370368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45984.085970370368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45984.085970370368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45984.085970370368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45984.085970370368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45984.085970370368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45984.085970370368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45984.085970370368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45984.085970370368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45984.085970370368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45984.085970370368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45984.085970370368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45984.085970370368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45984.085970370368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45984.085970370368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45984.085970370368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45984.085970370368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45984.085970370368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45984.085970370368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45984.085970370368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45984.085970370368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45984.085970370368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45984.085970370368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45984.085970370368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45984.085970370368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45984.085970370368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45984.085970370368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45984.085970370368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45984.085970370368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45984.085970370368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45984.085970370368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45984.085970370368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45984.085970370368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45984.085970370368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45984.085970370368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45984.085970370368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45984.085970370368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45984.085970370368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45984.085970370368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45984.085970370368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45984.085970370368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45984.085970370368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45984.085970370368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45984.085970370368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45984.085970370368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45984.085970370368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45984.085970370368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45984.085970370368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45984.085970370368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45984.085970370368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45984.085970370368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45984.085970370368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45984.085970370368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45984.085970370368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45984.085970370368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45984.085970370368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45984.085970370368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45984.085970370368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45984.085970370368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45984.085970370368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45984.085970370368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45984.085970370368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45984.085970370368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45984.085970370368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45984.085970370368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45984.085970370368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45984.085970370368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45984.085970370368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45984.085970370368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45984.085970370368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45984.085970370368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45984.085970370368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45984.085970370368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45984.085970370368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45984.085970370368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45984.085970370368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45984.085970370368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45984.085970370368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45984.085970370368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45984.085970370368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45984.085970370368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45984.085970370368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45984.085970370368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45984.085970370368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45984.085970370368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45984.085970370368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45984.085970370368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45984.085970370368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45984.085970370368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45984.085970370368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45984.085970370368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45984.085970370368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45984.085970370368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45984.085970370368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45984.085970370368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45984.085970370368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45984.085970370368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45984.085970370368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45984.085970370368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45984.085970370368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45984.085970370368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45984.085970370368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45984.085970370368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45984.085970370368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45984.085970370368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45984.085970370368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45984.085970370368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45984.085970370368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45984.085970370368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45984.085970370368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45984.085970370368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45984.085970370368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45984.085970370368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45984.085970370368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45984.085970370368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45984.085970370368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45984.085970370368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45984.085970370368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45984.085970370368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45984.085970370368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45984.085970370368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45984.085970370368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45984.085970370368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45984.085970370368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45984.085970370368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45984.085970370368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45984.085970370368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45984.085970370368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45984.085970370368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45984.085970370368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45984.085970370368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45984.085970370368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45984.085970370368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45984.085970370368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45984.085970370368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45984.085970370368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45984.085970370368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45984.085970370368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45984.085970370368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45984.085970370368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45984.085970370368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45984.085970370368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45984.085970370368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45984.085970370368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45984.085970370368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45984.085970370368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45984.085970370368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45984.085970370368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45984.085970370368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45984.085970370368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45984.085970370368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45984.085970370368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45984.085970370368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45984.085970370368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45984.085970370368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45984.085970370368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45984.085970370368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45984.085970370368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45984.085970370368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45984.085970370368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45984.085970370368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45984.085970370368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45984.085970370368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45984.085970370368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45984.085970370368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45984.085970370368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45984.085970370368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45984.085970370368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45984.085970370368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45984.085970370368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45984.085970370368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45984.085970370368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45984.085970370368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45984.085970370368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45984.085970370368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45984.085970370368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45984.085970370368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45984.085970370368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45984.085970370368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45984.085970370368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45984.085970370368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45984.085970370368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45984.085970370368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45984.085970370368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45984.085970370368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45984.085970370368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45984.085970370368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45984.085970370368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45984.085970370368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45984.085970370368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45984.085970370368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45984.085970370368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45984.085970370368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45984.085970370368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45984.085970370368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45984.085970370368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45984.085970370368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45984.085970370368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45984.085970370368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45984.085970370368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45984.085970370368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45984.085970370368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45984.085970370368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45984.085970370368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45984.085970370368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45984.085970370368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45984.085970370368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45984.085970370368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45984.085970370368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45984.085970370368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45984.085970370368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45984.085970370368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45984.085970370368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45984.085970370368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45984.085970370368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45984.085970370368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45984.085970370368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45984.085970370368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45984.085970370368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45984.085970370368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45984.085970370368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45984.085970370368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45984.085970370368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45984.085970370368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45984.085970370368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45984.085970370368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45984.085970370368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45984.085970370368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45984.085970370368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45984.085970370368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45984.085970370368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45984.085970370368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45984.085970370368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45984.085970370368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45984.085970370368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45984.085970370368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45984.085970370368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45984.085970370368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45984.085970370368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45984.085970370368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45984.085970370368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45984.085970370368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45984.085970370368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45984.085970370368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45984.085970370368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45984.085970370368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45984.085970370368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45984.085970370368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45984.085970370368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45984.085970370368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45984.085970370368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45984.085970370368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45984.085970370368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45984.085970370368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45984.085970370368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45984.085970370368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45984.085970370368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45984.085970370368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45984.085970370368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45984.085970370368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45984.085970370368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45984.085970370368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45984.085970370368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45984.085970370368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45984.085970370368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45984.085970370368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45984.085970370368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45984.085970370368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45984.085970370368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45984.085970370368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45984.085970370368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45984.085970370368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45984.085970370368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45984.085970370368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45984.085970370368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45984.085970370368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45984.085970370368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45984.085970370368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45984.085970370368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45984.085970370368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45984.085970370368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45984.085970370368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45984.085970370368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45984.085970370368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45984.085970370368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45984.085970370368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45984.085970370368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45984.085970370368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45984.085970370368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45984.085970370368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45984.085970370368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45984.085970370368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45984.085970370368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45984.085970370368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45984.085970370368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45984.085970370368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45984.085970370368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45984.085970370368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45984.085970370368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45984.085970370368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45984.085970370368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45984.085970370368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45984.085970370368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45984.085970370368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45984.085970370368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45984.085970370368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45984.085970370368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45984.085970370368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45984.085970370368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45984.085970370368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45984.085970370368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45984.085970370368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45984.085970370368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45984.085970370368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45984.085970370368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45984.085970370368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45984.085970370368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45984.085970370368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45984.085970370368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45984.085970370368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45984.085970370368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45984.085970370368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45984.085970370368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45984.085970370368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45984.085970370368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45984.085970370368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45984.085970370368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45984.085970370368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45984.085970370368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45984.085970370368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45984.085970370368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45984.085970370368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45984.085970370368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45984.085970370368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45984.085970370368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45984.085970370368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45984.085970370368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45984.085970370368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45984.085970370368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45984.085970370368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45984.085970370368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45984.085970370368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45984.085970370368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45984.085970370368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45984.085970370368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45984.085970370368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45984.085970370368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45984.085970370368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45984.085970370368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45984.085970370368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45984.085970370368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45984.085970370368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45984.085970370368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45984.085970370368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45984.085970370368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45984.085970370368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45984.085970370368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45984.085970370368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45984.085970370368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45984.085970370368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45984.085970370368</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92.253910185179848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57.897093055551522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35.424859259255754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6.5711671296303393</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2.7126717592545901</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45984.085970370368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45984.085970370368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45984.085970370368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45984.085970370368</v>
      </c>
      <c r="H11" s="109"/>
      <c r="I11" s="109" t="str">
        <f>IFERROR(VLOOKUP(D11,DB!A:F,6,0),"")</f>
        <v/>
      </c>
      <c r="J11" s="109" t="str">
        <f>IFERROR(VLOOKUP(D11,DB!A:G,7,0),"")</f>
        <v/>
      </c>
      <c r="K11" s="109"/>
      <c r="L11" s="109" t="str">
        <f>IFERROR(VLOOKUP(D11,DB!A:I,9,0),"")</f>
        <v/>
      </c>
    </row>
    <row r="12" spans="1:13">
      <c r="A12" s="109"/>
      <c r="B12" s="109" t="str">
        <f>IFERROR(VLOOKUP(D12,DB!A:K,11,0),"")</f>
        <v>R5</v>
      </c>
      <c r="C12" s="109"/>
      <c r="D12" s="109" t="s">
        <v>39128</v>
      </c>
      <c r="E12" s="109"/>
      <c r="F12" s="109"/>
      <c r="G12" s="111">
        <f ca="1">IFERROR(NOW()-F12,"")</f>
        <v>45984.085970370368</v>
      </c>
      <c r="H12" s="109"/>
      <c r="I12" s="109" t="str">
        <f>IFERROR(VLOOKUP(D12,DB!A:F,6,0),"")</f>
        <v>Generator-SG</v>
      </c>
      <c r="J12" s="109" t="str">
        <f>IFERROR(VLOOKUP(D12,DB!A:G,7,0),"")</f>
        <v>Dead</v>
      </c>
      <c r="K12" s="109"/>
      <c r="L12" s="109" t="str">
        <f>IFERROR(VLOOKUP(D12,DB!A:I,9,0),"")</f>
        <v>Latis</v>
      </c>
    </row>
    <row r="13" spans="1:13">
      <c r="A13" s="109"/>
      <c r="B13" s="109" t="str">
        <f>IFERROR(VLOOKUP(D13,DB!A:K,11,0),"")</f>
        <v/>
      </c>
      <c r="C13" s="109"/>
      <c r="D13" s="109"/>
      <c r="E13" s="109"/>
      <c r="F13" s="109"/>
      <c r="G13" s="111">
        <f ca="1">IFERROR(NOW()-F13,"")</f>
        <v>45984.085970370368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45984.085970370368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45984.085970370368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45984.085970370368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45984.085970370368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45984.085970370368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45984.085970370368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45984.085970370368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45984.085970370368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45984.085970370368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45984.085970370368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45984.085970370368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45984.085970370368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45984.085970370368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45984.085970370368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45984.085970370368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45984.085970370368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45984.085970370368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45984.085970370368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45984.085970370368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45984.085970370368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45984.085970370368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45984.085970370368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45984.085970370368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45984.085970370368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45984.085970370368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45984.085970370368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45984.085970370368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45984.085970370368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45984.085970370368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45984.085970370368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45984.085970370368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45984.085970370368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45984.085970370368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45984.085970370368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45984.085970370368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45984.085970370368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45984.085970370368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45984.085970370368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45984.085970370368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45984.085970370368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45984.085970370368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45984.085970370368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45984.085970370368</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45984.085970370368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45984.085970370368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45984.085970370368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45984.085970370368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45984.085970370368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45984.085970370368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45984.085970370368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45984.085970370368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45984.085970370368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45984.085970370368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45984.085970370368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45984.085970370368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45984.085970370368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45984.085970370368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45984.085970370368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45984.085970370368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45984.085970370368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45984.085970370368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45984.085970370368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45984.085970370368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45984.085970370368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45984.085970370368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45984.085970370368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45984.085970370368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45984.085970370368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45984.085970370368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45984.085970370368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45984.085970370368</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51" t="s">
        <v>38968</v>
      </c>
      <c r="E2" s="109" t="s">
        <v>39021</v>
      </c>
      <c r="F2" s="121">
        <v>45983.943680555552</v>
      </c>
      <c r="G2" s="104">
        <f t="shared" ref="G2:G12" ca="1" si="0">IFERROR(NOW()-F2,"-")</f>
        <v>0.1422898148157401</v>
      </c>
      <c r="H2" s="121">
        <v>45983.922696759262</v>
      </c>
      <c r="I2" s="119" t="str">
        <f>IFERROR(VLOOKUP(D2,DB!A:F,6,0),"")</f>
        <v>Generator-SG</v>
      </c>
      <c r="J2" s="119" t="str">
        <f>IFERROR(VLOOKUP(D2,DB!A:G,7,0),"")</f>
        <v>Vandalized</v>
      </c>
      <c r="K2" s="122" t="s">
        <v>39130</v>
      </c>
      <c r="L2" s="123" t="str">
        <f>IFERROR(VLOOKUP(D2,DB!A:I,9,0),"")</f>
        <v>Latis</v>
      </c>
    </row>
    <row r="3" spans="1:16382" ht="31.5" customHeight="1">
      <c r="A3" s="150" t="s">
        <v>39131</v>
      </c>
      <c r="B3" s="119" t="str">
        <f>IFERROR(VLOOKUP(D3,DB!A:K,11,0),"")</f>
        <v>R6</v>
      </c>
      <c r="C3" s="120">
        <v>1</v>
      </c>
      <c r="D3" s="119" t="s">
        <v>34762</v>
      </c>
      <c r="E3" s="109" t="s">
        <v>39021</v>
      </c>
      <c r="F3" s="121"/>
      <c r="G3" s="104">
        <f t="shared" ca="1" si="0"/>
        <v>45984.085970370368</v>
      </c>
      <c r="H3" s="121">
        <v>45983.993518518517</v>
      </c>
      <c r="I3" s="119" t="str">
        <f>IFERROR(VLOOKUP(D3,DB!A:F,6,0),"")</f>
        <v>SCECO</v>
      </c>
      <c r="J3" s="119" t="str">
        <f>IFERROR(VLOOKUP(D3,DB!A:G,7,0),"")</f>
        <v>Vandalized</v>
      </c>
      <c r="K3" s="122" t="s">
        <v>39132</v>
      </c>
      <c r="L3" s="123" t="str">
        <f>IFERROR(VLOOKUP(D3,DB!A:I,9,0),"")</f>
        <v>Latis</v>
      </c>
    </row>
    <row r="4" spans="1:16382" ht="31.5" customHeight="1">
      <c r="A4" s="118"/>
      <c r="B4" s="119" t="str">
        <f>IFERROR(VLOOKUP(D4,DB!A:K,11,0),"")</f>
        <v/>
      </c>
      <c r="C4" s="120"/>
      <c r="D4" s="119"/>
      <c r="E4" s="109"/>
      <c r="F4" s="121"/>
      <c r="G4" s="104">
        <f t="shared" ca="1" si="0"/>
        <v>45984.085970370368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45984.085970370368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45984.085970370368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45984.085970370368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45984.085970370368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45984.085970370368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45984.085970370368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45984.085970370368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45984.085970370368</v>
      </c>
      <c r="H12" s="121"/>
      <c r="I12" s="119" t="str">
        <f>IFERROR(VLOOKUP(D12,DB!A:F,6,0),"")</f>
        <v/>
      </c>
      <c r="J12" s="119" t="str">
        <f>IFERROR(VLOOKUP(D12,DB!A:G,7,0),"")</f>
        <v/>
      </c>
      <c r="K12" s="122"/>
      <c r="L12" s="123" t="str">
        <f>IFERROR(VLOOKUP(D12,DB!A:I,9,0),"")</f>
        <v/>
      </c>
    </row>
    <row r="13" spans="1:16382" ht="31.5" customHeight="1">
      <c r="A13" s="150"/>
      <c r="B13" s="151" t="str">
        <f>IFERROR(VLOOKUP(D13,DB!A:K,11,0),"")</f>
        <v/>
      </c>
      <c r="C13" s="152"/>
      <c r="D13" s="151"/>
      <c r="E13" s="109"/>
      <c r="F13" s="153"/>
      <c r="G13" s="75">
        <f ca="1">IFERROR(NOW()-F13,"-")</f>
        <v>45984.085970370368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45984.085970370368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45984.085970370368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45984.085970370368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45984.085970370368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45984.085970370368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45984.085970370368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45984.085970370368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45984.085970370368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45984.085970370368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45984.085970370368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45984.085970370368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45984.085970370368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45984.085970370368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45984.085970370368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45984.085970370368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45984.085970370368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45984.085970370368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45984.085970370368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45984.085970370368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45984.085970370368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45984.085970370368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45984.085970370368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45984.085970370368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45984.085970370368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45984.085970370368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45984.085970370368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45984.085970370368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45984.085970370368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45984.085970370368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45984.085970370368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45984.085970370368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45984.085970370368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45984.085970370368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45984.085970370368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45984.085970370368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45984.085970370368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45984.085970370368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45984.085970370368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45984.085970370368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45984.085970370368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45984.085970370368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45984.085970370368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49"/>
      <c r="E56" s="109"/>
      <c r="F56" s="153"/>
      <c r="G56" s="75">
        <f ca="1">IFERROR(NOW()-F56,"-")</f>
        <v>45984.085970370368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45984.085970370368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45984.085970370368</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45984.085970370368</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45984.085970370368</v>
      </c>
      <c r="H60" s="153"/>
      <c r="I60" s="151" t="str">
        <f>IFERROR(VLOOKUP(D60,DB!A:F,6,0),"")</f>
        <v/>
      </c>
      <c r="J60" s="151" t="str">
        <f>IFERROR(VLOOKUP(D60,DB!A:G,7,0),"")</f>
        <v/>
      </c>
      <c r="K60" s="154"/>
      <c r="L60" s="155" t="str">
        <f>IFERROR(VLOOKUP(D60,DB!A:I,9,0),"")</f>
        <v/>
      </c>
    </row>
    <row r="61" spans="1:12" ht="31.5" customHeight="1">
      <c r="A61" s="150"/>
      <c r="B61" s="151" t="str">
        <f>IFERROR(VLOOKUP(D61,DB!A:K,11,0),"")</f>
        <v/>
      </c>
      <c r="C61" s="152"/>
      <c r="D61" s="151"/>
      <c r="E61" s="109"/>
      <c r="F61" s="153"/>
      <c r="G61" s="75">
        <f ca="1">IFERROR(NOW()-F61,"-")</f>
        <v>45984.085970370368</v>
      </c>
      <c r="H61" s="153"/>
      <c r="I61" s="151" t="str">
        <f>IFERROR(VLOOKUP(D61,DB!A:F,6,0),"")</f>
        <v/>
      </c>
      <c r="J61" s="151" t="str">
        <f>IFERROR(VLOOKUP(D61,DB!A:G,7,0),"")</f>
        <v/>
      </c>
      <c r="K61" s="154"/>
      <c r="L61" s="155"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