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54" documentId="120_S{2AC9BD13-BADA-5192-A53E-5A8FF88502F6}" xr6:coauthVersionLast="47" xr6:coauthVersionMax="47" xr10:uidLastSave="{25D50A71-FCEC-49F7-8F85-5C692D66F86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<sst xmlns="http://schemas.openxmlformats.org/spreadsheetml/2006/main" count="181603" uniqueCount="39216">
  <si>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</si>
  <si>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</si>
  <si>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</si>
  <si>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</si>
  <si>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</si>
  <si>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</si>
  <si>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</si>
  <si>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</si>
  <si>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</si>
  <si>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</si>
  <si>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</si>
  <si>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</si>
  <si>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</si>
  <si>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</si>
  <si>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</si>
  <si>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</si>
  <si>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</si>
  <si>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</si>
  <si>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</si>
  <si>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</si>
  <si>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</si>
  <si>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</si>
  <si>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</si>
  <si>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</si>
  <si>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</si>
  <si>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</si>
  <si>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</si>
  <si>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</si>
  <si>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</si>
  <si>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</si>
  <si>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</si>
  <si>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</si>
  <si>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</si>
  <si>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</si>
  <si>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</si>
  <si>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</si>
  <si>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</si>
  <si>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</si>
  <si>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</si>
  <si>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</si>
  <si>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</si>
  <si>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</si>
  <si>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</si>
  <si>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</si>
  <si>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</si>
  <si>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</si>
  <si>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</si>
  <si>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</si>
  <si>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</si>
  <si>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</si>
  <si>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</si>
  <si>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</si>
  <si>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</si>
  <si>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</si>
  <si>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</si>
  <si>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</si>
  <si>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</si>
  <si>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</si>
  <si>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</si>
  <si>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</si>
  <si>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</si>
  <si>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</si>
  <si>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</si>
  <si>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</si>
  <si>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</si>
  <si>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</si>
  <si>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</si>
  <si>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</si>
  <si>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</si>
  <si>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</si>
  <si>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</si>
  <si>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</si>
  <si>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</si>
  <si>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</si>
  <si>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</si>
  <si>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</si>
  <si>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</si>
  <si>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</si>
  <si>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</si>
  <si>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</si>
  <si>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</si>
  <si>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</si>
  <si>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</si>
  <si>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</si>
  <si>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</si>
  <si>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</si>
  <si>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</si>
  <si>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</si>
  <si>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</si>
  <si>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</si>
  <si>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</si>
  <si>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</si>
  <si>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</si>
  <si>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</si>
  <si>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</si>
  <si>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</si>
  <si>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</si>
  <si>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</si>
  <si>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</si>
  <si>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</si>
  <si>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</si>
  <si>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</si>
  <si>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</si>
  <si>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</si>
  <si>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</si>
  <si>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</si>
  <si>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</si>
  <si>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</si>
  <si>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</si>
  <si>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</si>
  <si>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</si>
  <si>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</si>
  <si>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</si>
  <si>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</si>
  <si>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</si>
  <si>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</si>
  <si>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</si>
  <si>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</si>
  <si>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</si>
  <si>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</si>
  <si>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</si>
  <si>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</si>
  <si>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</si>
  <si>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</si>
  <si>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</si>
  <si>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</si>
  <si>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</si>
  <si>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</si>
  <si>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</si>
  <si>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</si>
  <si>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</si>
  <si>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</si>
  <si>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</si>
  <si>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</si>
  <si>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</si>
  <si>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</si>
  <si>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</si>
  <si>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</si>
  <si>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</si>
  <si>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</si>
  <si>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</si>
  <si>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</si>
  <si>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</si>
  <si>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</si>
  <si>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</si>
  <si>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</si>
  <si>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</si>
  <si>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</si>
  <si>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</si>
  <si>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</si>
  <si>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</si>
  <si>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</si>
  <si>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</si>
  <si>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</si>
  <si>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</si>
  <si>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</si>
  <si>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</si>
  <si>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</si>
  <si>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</si>
  <si>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</si>
  <si>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</si>
  <si>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</si>
  <si>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</si>
  <si>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</si>
  <si>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</si>
  <si>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</si>
  <si>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</si>
  <si>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</si>
  <si>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</si>
  <si>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</si>
  <si>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</si>
  <si>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</si>
  <si>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</si>
  <si>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</si>
  <si>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</si>
  <si>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</si>
  <si>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</si>
  <si>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</si>
  <si>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</si>
  <si>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</si>
  <si>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</si>
  <si>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</si>
  <si>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</si>
  <si>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</si>
  <si>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</si>
  <si>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</si>
  <si>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</si>
  <si>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</si>
  <si>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</si>
  <si>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</si>
  <si>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</si>
  <si>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</si>
  <si>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</si>
  <si>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</si>
  <si>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</si>
  <si>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</si>
  <si>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</si>
  <si>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</si>
  <si>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</si>
  <si>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</si>
  <si>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</si>
  <si>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</si>
  <si>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</si>
  <si>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</si>
  <si>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</si>
  <si>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</si>
  <si>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</si>
  <si>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</si>
  <si>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</si>
  <si>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</si>
  <si>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</si>
  <si>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</si>
  <si>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</si>
  <si>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</si>
  <si>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</si>
  <si>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</si>
  <si>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</si>
  <si>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</si>
  <si>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</si>
  <si>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</si>
  <si>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</si>
  <si>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</si>
  <si>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</si>
  <si>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</si>
  <si>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</si>
  <si>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</si>
  <si>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</si>
  <si>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</si>
  <si>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</si>
  <si>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</si>
  <si>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</si>
  <si>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</si>
  <si>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</si>
  <si>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</si>
  <si>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</si>
  <si>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</si>
  <si>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</si>
  <si>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</si>
  <si>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</si>
  <si>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</si>
  <si>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</si>
  <si>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</si>
  <si>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</si>
  <si>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</si>
  <si>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</si>
  <si>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</si>
  <si>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</si>
  <si>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</si>
  <si>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</si>
  <si>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</si>
  <si>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</si>
  <si>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</si>
  <si>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</si>
  <si>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</si>
  <si>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</si>
  <si>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</si>
  <si>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</si>
  <si>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</si>
  <si>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</si>
  <si>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</si>
  <si>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</si>
  <si>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</si>
  <si>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</si>
  <si>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</si>
  <si>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</si>
  <si>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</si>
  <si>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</si>
  <si>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</si>
  <si>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</si>
  <si>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</si>
  <si>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</si>
  <si>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</si>
  <si>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</si>
  <si>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</si>
  <si>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</si>
  <si>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</si>
  <si>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</si>
  <si>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</si>
  <si>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</si>
  <si>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</si>
  <si>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</si>
  <si>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</si>
  <si>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</si>
  <si>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</si>
  <si>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</si>
  <si>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</si>
  <si>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</si>
  <si>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</si>
  <si>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</si>
  <si>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</si>
  <si>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</si>
  <si>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</si>
  <si>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</si>
  <si>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</si>
  <si>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</si>
  <si>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</si>
  <si>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</si>
  <si>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</si>
  <si>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</si>
  <si>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</si>
  <si>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</si>
  <si>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</si>
  <si>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</si>
  <si>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</si>
  <si>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</si>
  <si>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</si>
  <si>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</si>
  <si>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</si>
  <si>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</si>
  <si>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</si>
  <si>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</si>
  <si>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</si>
  <si>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</si>
  <si>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</si>
  <si>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</si>
  <si>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</si>
  <si>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</si>
  <si>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</si>
  <si>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</si>
  <si>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</si>
  <si>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</si>
  <si>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</si>
  <si>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</si>
  <si>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</si>
  <si>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</si>
  <si>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</si>
  <si>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</si>
  <si>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</si>
  <si>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</si>
  <si>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</si>
  <si>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</si>
  <si>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</si>
  <si>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</si>
  <si>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</si>
  <si>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</si>
  <si>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</si>
  <si>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</si>
  <si>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</si>
  <si>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</si>
  <si>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</si>
  <si>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</si>
  <si>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</si>
  <si>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</si>
  <si>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</si>
  <si>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</si>
  <si>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</si>
  <si>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</si>
  <si>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</si>
  <si>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</si>
  <si>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</si>
  <si>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</si>
  <si>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</si>
  <si>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</si>
  <si>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</si>
  <si>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</si>
  <si>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</si>
  <si>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</si>
  <si>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</si>
  <si>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</si>
  <si>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</si>
  <si>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</si>
  <si>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</si>
  <si>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</si>
  <si>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</si>
  <si>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</si>
  <si>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</si>
  <si>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</si>
  <si>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</si>
  <si>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</si>
  <si>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</si>
  <si>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</si>
  <si>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</si>
  <si>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</si>
  <si>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</si>
  <si>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</si>
  <si>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</si>
  <si>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</si>
  <si>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</si>
  <si>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</si>
  <si>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</si>
  <si>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</si>
  <si>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</si>
  <si>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</si>
  <si>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</si>
  <si>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</si>
  <si>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</si>
  <si>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</si>
  <si>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</si>
  <si>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</si>
  <si>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</si>
  <si>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</si>
  <si>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</si>
  <si>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</si>
  <si>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</si>
  <si>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</si>
  <si>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</si>
  <si>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</si>
  <si>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</si>
  <si>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</si>
  <si>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</si>
  <si>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</si>
  <si>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</si>
  <si>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</si>
  <si>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</si>
  <si>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</si>
  <si>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</si>
  <si>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</si>
  <si>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</si>
  <si>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</si>
  <si>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</si>
  <si>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</si>
  <si>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</si>
  <si>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</si>
  <si>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</si>
  <si>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</si>
  <si>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</si>
  <si>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</si>
  <si>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</si>
  <si>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</si>
  <si>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</si>
  <si>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</si>
  <si>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</si>
  <si>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</si>
  <si>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</si>
  <si>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</si>
  <si>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</si>
  <si>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</si>
  <si>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</si>
  <si>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</si>
  <si>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</si>
  <si>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</si>
  <si>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</si>
  <si>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</si>
  <si>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</si>
  <si>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</si>
  <si>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</si>
  <si>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</si>
  <si>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</si>
  <si>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</si>
  <si>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</si>
  <si>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</si>
  <si>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</si>
  <si>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</si>
  <si>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</si>
  <si>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</si>
  <si>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</si>
  <si>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</si>
  <si>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</si>
  <si>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</si>
  <si>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</si>
  <si>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</si>
  <si>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</si>
  <si>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</si>
  <si>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</si>
  <si>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</si>
  <si>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</si>
  <si>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</si>
  <si>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</si>
  <si>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</si>
  <si>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</si>
  <si>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</si>
  <si>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</si>
  <si>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</si>
  <si>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</si>
  <si>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</si>
  <si>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</si>
  <si>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</si>
  <si>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</si>
  <si>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</si>
  <si>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</si>
  <si>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</si>
  <si>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</si>
  <si>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</si>
  <si>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</si>
  <si>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</si>
  <si>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</si>
  <si>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</si>
  <si>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</si>
  <si>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</si>
  <si>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</si>
  <si>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</si>
  <si>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</si>
  <si>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</si>
  <si>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</si>
  <si>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</si>
  <si>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</si>
  <si>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</si>
  <si>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</si>
  <si>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</si>
  <si>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</si>
  <si>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</si>
  <si>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</si>
  <si>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</si>
  <si>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</si>
  <si>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</si>
  <si>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</si>
  <si>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</si>
  <si>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</si>
  <si>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</si>
  <si>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</si>
  <si>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</si>
  <si>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</si>
  <si>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</si>
  <si>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</si>
  <si>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</si>
  <si>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</si>
  <si>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</si>
  <si>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</si>
  <si>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</si>
  <si>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</si>
  <si>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</si>
  <si>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</si>
  <si>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</si>
  <si>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</si>
  <si>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</si>
  <si>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</si>
  <si>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</si>
  <si>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</si>
  <si>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</si>
  <si>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</si>
  <si>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</si>
  <si>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</si>
  <si>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</si>
  <si>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</si>
  <si>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</si>
  <si>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</si>
  <si>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</si>
  <si>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</si>
  <si>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</si>
  <si>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</si>
  <si>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</si>
  <si>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</si>
  <si>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</si>
  <si>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</si>
  <si>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</si>
  <si>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</si>
  <si>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</si>
  <si>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</si>
  <si>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</si>
  <si>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</si>
  <si>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</si>
  <si>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</si>
  <si>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</si>
  <si>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</si>
  <si>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</si>
  <si>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</si>
  <si>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</si>
  <si>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</si>
  <si>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</si>
  <si>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</si>
  <si>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</si>
  <si>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</si>
  <si>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</si>
  <si>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</si>
  <si>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</si>
  <si>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</si>
  <si>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</si>
  <si>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</si>
  <si>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</si>
  <si>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</si>
  <si>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</si>
  <si>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</si>
  <si>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</si>
  <si>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</si>
  <si>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</si>
  <si>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</si>
  <si>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</si>
  <si>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</si>
  <si>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</si>
  <si>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</si>
  <si>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</si>
  <si>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</si>
  <si>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</si>
  <si>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</si>
  <si>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</si>
  <si>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</si>
  <si>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</si>
  <si>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</si>
  <si>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</si>
  <si>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</si>
  <si>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</si>
  <si>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</si>
  <si>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</si>
  <si>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</si>
  <si>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</si>
  <si>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</si>
  <si>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</si>
  <si>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</si>
  <si>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</si>
  <si>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</si>
  <si>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</si>
  <si>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</si>
  <si>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</si>
  <si>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</si>
  <si>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</si>
  <si>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</si>
  <si>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</si>
  <si>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</si>
  <si>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</si>
  <si>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</si>
  <si>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</si>
  <si>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</si>
  <si>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</si>
  <si>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</si>
  <si>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</si>
  <si>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</si>
  <si>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</si>
  <si>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</si>
  <si>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</si>
  <si>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</si>
  <si>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</si>
  <si>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</si>
  <si>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</si>
  <si>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</si>
  <si>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</si>
  <si>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</si>
  <si>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</si>
  <si>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</si>
  <si>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</si>
  <si>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</si>
  <si>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</si>
  <si>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</si>
  <si>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</si>
  <si>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</si>
  <si>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</si>
  <si>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</si>
  <si>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</si>
  <si>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</si>
  <si>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</si>
  <si>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</si>
  <si>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</si>
  <si>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</si>
  <si>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</si>
  <si>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</si>
  <si>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</si>
  <si>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</si>
  <si>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</si>
  <si>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</si>
  <si>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</si>
  <si>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</si>
  <si>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</si>
  <si>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</si>
  <si>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</si>
  <si>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</si>
  <si>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</si>
  <si>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</si>
  <si>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</si>
  <si>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</si>
  <si>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</si>
  <si>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</si>
  <si>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</si>
  <si>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</si>
  <si>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</si>
  <si>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</si>
  <si>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</si>
  <si>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</si>
  <si>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</si>
  <si>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</si>
  <si>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</si>
  <si>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</si>
  <si>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</si>
  <si>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</si>
  <si>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</si>
  <si>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</si>
  <si>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</si>
  <si>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</si>
  <si>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</si>
  <si>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</si>
  <si>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</si>
  <si>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</si>
  <si>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</si>
  <si>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</si>
  <si>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</si>
  <si>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</si>
  <si>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</si>
  <si>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</si>
  <si>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</si>
  <si>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</si>
  <si>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</si>
  <si>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</si>
  <si>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</si>
  <si>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</si>
  <si>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</si>
  <si>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</si>
  <si>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</si>
  <si>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</si>
  <si>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</si>
  <si>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</si>
  <si>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</si>
  <si>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</si>
  <si>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</si>
  <si>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</si>
  <si>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</si>
  <si>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</si>
  <si>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</si>
  <si>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</si>
  <si>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</si>
  <si>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</si>
  <si>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</si>
  <si>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</si>
  <si>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</si>
  <si>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</si>
  <si>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</si>
  <si>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</si>
  <si>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</si>
  <si>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</si>
  <si>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</si>
  <si>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</si>
  <si>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</si>
  <si>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</si>
  <si>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</si>
  <si>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</si>
  <si>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</si>
  <si>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</si>
  <si>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</si>
  <si>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</si>
  <si>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</si>
  <si>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</si>
  <si>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</si>
  <si>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</si>
  <si>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</si>
  <si>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</si>
  <si>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</si>
  <si>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</si>
  <si>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</si>
  <si>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</si>
  <si>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</si>
  <si>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</si>
  <si>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</si>
  <si>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</si>
  <si>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</si>
  <si>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</si>
  <si>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</si>
  <si>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</si>
  <si>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</si>
  <si>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</si>
  <si>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</si>
  <si>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</si>
  <si>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</si>
  <si>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</si>
  <si>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</si>
  <si>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</si>
  <si>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</si>
  <si>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</si>
  <si>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</si>
  <si>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</si>
  <si>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</si>
  <si>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</si>
  <si>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</si>
  <si>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</si>
  <si>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</si>
  <si>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</si>
  <si>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</si>
  <si>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</si>
  <si>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</si>
  <si>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</si>
  <si>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</si>
  <si>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</si>
  <si>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</si>
  <si>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</si>
  <si>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</si>
  <si>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</si>
  <si>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</si>
  <si>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</si>
  <si>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</si>
  <si>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</si>
  <si>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</si>
  <si>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</si>
  <si>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</si>
  <si>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</si>
  <si>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</si>
  <si>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</si>
  <si>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</si>
  <si>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</si>
  <si>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</si>
  <si>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</si>
  <si>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</si>
  <si>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</si>
  <si>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</si>
  <si>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</si>
  <si>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</si>
  <si>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</si>
  <si>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</si>
  <si>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</si>
  <si>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</si>
  <si>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</si>
  <si>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</si>
  <si>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</si>
  <si>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</si>
  <si>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</si>
  <si>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</si>
  <si>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</si>
  <si>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</si>
  <si>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</si>
  <si>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</si>
  <si>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</si>
  <si>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</si>
  <si>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</si>
  <si>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</si>
  <si>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</si>
  <si>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</si>
  <si>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</si>
  <si>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</si>
  <si>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</si>
  <si>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</si>
  <si>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</si>
  <si>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</si>
  <si>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</si>
  <si>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</si>
  <si>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</si>
  <si>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</si>
  <si>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</si>
  <si>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</si>
  <si>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</si>
  <si>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</si>
  <si>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</si>
  <si>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</si>
  <si>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</si>
  <si>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</si>
  <si>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</si>
  <si>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</si>
  <si>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</si>
  <si>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</si>
  <si>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</si>
  <si>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</si>
  <si>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</si>
  <si>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</si>
  <si>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</si>
  <si>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</si>
  <si>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</si>
  <si>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</si>
  <si>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</si>
  <si>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</si>
  <si>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</si>
  <si>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</si>
  <si>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</si>
  <si>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</si>
  <si>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</si>
  <si>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</si>
  <si>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</si>
  <si>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</si>
  <si>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</si>
  <si>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</si>
  <si>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</si>
  <si>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</si>
  <si>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</si>
  <si>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</si>
  <si>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</si>
  <si>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</si>
  <si>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</si>
  <si>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</si>
  <si>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</si>
  <si>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</si>
  <si>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</si>
  <si>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</si>
  <si>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</si>
  <si>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</si>
  <si>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</si>
  <si>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</si>
  <si>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</si>
  <si>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</si>
  <si>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</si>
  <si>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</si>
  <si>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</si>
  <si>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</si>
  <si>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</si>
  <si>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</si>
  <si>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</si>
  <si>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</si>
  <si>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</si>
  <si>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</si>
  <si>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</si>
  <si>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</si>
  <si>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</si>
  <si>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</si>
  <si>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</si>
  <si>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</si>
  <si>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</si>
  <si>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</si>
  <si>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</si>
  <si>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</si>
  <si>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</si>
  <si>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</si>
  <si>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</si>
  <si>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</si>
  <si>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</si>
  <si>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</si>
  <si>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</si>
  <si>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</si>
  <si>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</si>
  <si>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</si>
  <si>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</si>
  <si>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</si>
  <si>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</si>
  <si>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</si>
  <si>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</si>
  <si>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</si>
  <si>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</si>
  <si>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</si>
  <si>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</si>
  <si>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</si>
  <si>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</si>
  <si>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</si>
  <si>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</si>
  <si>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</si>
  <si>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</si>
  <si>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</si>
  <si>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</si>
  <si>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</si>
  <si>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</si>
  <si>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</si>
  <si>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</si>
  <si>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</si>
  <si>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</si>
  <si>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</si>
  <si>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</si>
  <si>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</si>
  <si>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</si>
  <si>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</si>
  <si>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</si>
  <si>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</si>
  <si>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</si>
  <si>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</si>
  <si>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</si>
  <si>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</si>
  <si>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</si>
  <si>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</si>
  <si>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</si>
  <si>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</si>
  <si>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</si>
  <si>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</si>
  <si>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</si>
  <si>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</si>
  <si>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</si>
  <si>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</si>
  <si>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</si>
  <si>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</si>
  <si>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</si>
  <si>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</si>
  <si>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</si>
  <si>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</si>
  <si>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</si>
  <si>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</si>
  <si>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</si>
  <si>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</si>
  <si>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</si>
  <si>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</si>
  <si>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</si>
  <si>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</si>
  <si>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</si>
  <si>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</si>
  <si>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</si>
  <si>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</si>
  <si>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</si>
  <si>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</si>
  <si>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</si>
  <si>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</si>
  <si>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</si>
  <si>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</si>
  <si>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</si>
  <si>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</si>
  <si>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</si>
  <si>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</si>
  <si>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</si>
  <si>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</si>
  <si>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</si>
  <si>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</si>
  <si>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</si>
  <si>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</si>
  <si>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</si>
  <si>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</si>
  <si>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</si>
  <si>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</si>
  <si>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</si>
  <si>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</si>
  <si>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</si>
  <si>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</si>
  <si>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</si>
  <si>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</si>
  <si>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</si>
  <si>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</si>
  <si>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</si>
  <si>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</si>
  <si>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</si>
  <si>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</si>
  <si>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</si>
  <si>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</si>
  <si>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</si>
  <si>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</si>
  <si>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</si>
  <si>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</si>
  <si>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</si>
  <si>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</si>
  <si>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</si>
  <si>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</si>
  <si>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</si>
  <si>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</si>
  <si>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</si>
  <si>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</si>
  <si>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</si>
  <si>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</si>
  <si>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</si>
  <si>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</si>
  <si>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</si>
  <si>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</si>
  <si>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</si>
  <si>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</si>
  <si>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</si>
  <si>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</si>
  <si>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</si>
  <si>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</si>
  <si>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</si>
  <si>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</si>
  <si>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</si>
  <si>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</si>
  <si>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</si>
  <si>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</si>
  <si>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</si>
  <si>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</si>
  <si>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</si>
  <si>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</si>
  <si>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</si>
  <si>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</si>
  <si>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</si>
  <si>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</si>
  <si>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</si>
  <si>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</si>
  <si>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</si>
  <si>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</si>
  <si>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</si>
  <si>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</si>
  <si>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</si>
  <si>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</si>
  <si>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</si>
  <si>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</si>
  <si>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</si>
  <si>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</si>
  <si>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</si>
  <si>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</si>
  <si>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</si>
  <si>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</si>
  <si>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</si>
  <si>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</si>
  <si>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</si>
  <si>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</si>
  <si>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</si>
  <si>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</si>
  <si>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</si>
  <si>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</si>
  <si>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</si>
  <si>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</si>
  <si>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</si>
  <si>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</si>
  <si>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</si>
  <si>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</si>
  <si>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</si>
  <si>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</si>
  <si>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</si>
  <si>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</si>
  <si>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</si>
  <si>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</si>
  <si>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</si>
  <si>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</si>
  <si>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</si>
  <si>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</si>
  <si>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</si>
  <si>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</si>
  <si>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</si>
  <si>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</si>
  <si>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</si>
  <si>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</si>
  <si>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</si>
  <si>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</si>
  <si>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</si>
  <si>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</si>
  <si>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</si>
  <si>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</si>
  <si>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</si>
  <si>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</si>
  <si>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</si>
  <si>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</si>
  <si>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</si>
  <si>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</si>
  <si>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</si>
  <si>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</si>
  <si>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</si>
  <si>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</si>
  <si>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</si>
  <si>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</si>
  <si>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</si>
  <si>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</si>
  <si>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</si>
  <si>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</si>
  <si>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</si>
  <si>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</si>
  <si>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</si>
  <si>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</si>
  <si>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</si>
  <si>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</si>
  <si>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</si>
  <si>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</si>
  <si>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</si>
  <si>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</si>
  <si>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</si>
  <si>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</si>
  <si>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</si>
  <si>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</si>
  <si>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</si>
  <si>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</si>
  <si>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</si>
  <si>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</si>
  <si>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</si>
  <si>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</si>
  <si>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</si>
  <si>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</si>
  <si>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</si>
  <si>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</si>
  <si>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</si>
  <si>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</si>
  <si>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</si>
  <si>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</si>
  <si>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</si>
  <si>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</si>
  <si>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</si>
  <si>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</si>
  <si>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</si>
  <si>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</si>
  <si>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</si>
  <si>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</si>
  <si>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</si>
  <si>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</si>
  <si>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</si>
  <si>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</si>
  <si>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</si>
  <si>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</si>
  <si>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</si>
  <si>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</si>
  <si>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</si>
  <si>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</si>
  <si>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</si>
  <si>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</si>
  <si>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</si>
  <si>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</si>
  <si>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</si>
  <si>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</si>
  <si>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</si>
  <si>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</si>
  <si>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</si>
  <si>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</si>
  <si>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</si>
  <si>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</si>
  <si>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</si>
  <si>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</si>
  <si>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</si>
  <si>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</si>
  <si>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</si>
  <si>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</si>
  <si>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</si>
  <si>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</si>
  <si>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</si>
  <si>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</si>
  <si>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</si>
  <si>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</si>
  <si>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</si>
  <si>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</si>
  <si>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</si>
  <si>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</si>
  <si>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</si>
  <si>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</si>
  <si>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</si>
  <si>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</si>
  <si>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</si>
  <si>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</si>
  <si>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</si>
  <si>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</si>
  <si>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</si>
  <si>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</si>
  <si>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</si>
  <si>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</si>
  <si>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</si>
  <si>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</si>
  <si>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</si>
  <si>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</si>
  <si>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</si>
  <si>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</si>
  <si>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</si>
  <si>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</si>
  <si>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</si>
  <si>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</si>
  <si>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</si>
  <si>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</si>
  <si>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</si>
  <si>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</si>
  <si>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</si>
  <si>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</si>
  <si>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</si>
  <si>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</si>
  <si>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</si>
  <si>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</si>
  <si>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</si>
  <si>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</si>
  <si>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</si>
  <si>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</si>
  <si>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</si>
  <si>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</si>
  <si>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</si>
  <si>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</si>
  <si>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</si>
  <si>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</si>
  <si>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</si>
  <si>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</si>
  <si>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</si>
  <si>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</si>
  <si>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</si>
  <si>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</si>
  <si>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</si>
  <si>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</si>
  <si>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</si>
  <si>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</si>
  <si>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</si>
  <si>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</si>
  <si>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</si>
  <si>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</si>
  <si>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</si>
  <si>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</si>
  <si>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</si>
  <si>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</si>
  <si>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</si>
  <si>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</si>
  <si>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</si>
  <si>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</si>
  <si>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</si>
  <si>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</si>
  <si>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</si>
  <si>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</si>
  <si>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</si>
  <si>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</si>
  <si>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</si>
  <si>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</si>
  <si>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</si>
  <si>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</si>
  <si>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</si>
  <si>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</si>
  <si>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</si>
  <si>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</si>
  <si>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</si>
  <si>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</si>
  <si>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</si>
  <si>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</si>
  <si>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</si>
  <si>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</si>
  <si>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</si>
  <si>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</si>
  <si>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</si>
  <si>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</si>
  <si>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</si>
  <si>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</si>
  <si>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</si>
  <si>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</si>
  <si>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</si>
  <si>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</si>
  <si>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</si>
  <si>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</si>
  <si>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</si>
  <si>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</si>
  <si>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</si>
  <si>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</si>
  <si>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</si>
  <si>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</si>
  <si>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</si>
  <si>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</si>
  <si>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</si>
  <si>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</si>
  <si>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</si>
  <si>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</si>
  <si>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</si>
  <si>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</si>
  <si>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</si>
  <si>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</si>
  <si>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</si>
  <si>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</si>
  <si>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</si>
  <si>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</si>
  <si>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</si>
  <si>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</si>
  <si>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</si>
  <si>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</si>
  <si>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</si>
  <si>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</si>
  <si>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</si>
  <si>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</si>
  <si>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</si>
  <si>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</si>
  <si>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</si>
  <si>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</si>
  <si>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</si>
  <si>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</si>
  <si>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</si>
  <si>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</si>
  <si>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</si>
  <si>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</si>
  <si>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</si>
  <si>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</si>
  <si>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</si>
  <si>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</si>
  <si>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</si>
  <si>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</si>
  <si>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</si>
  <si>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</si>
  <si>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</si>
  <si>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</si>
  <si>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</si>
  <si>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</si>
  <si>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</si>
  <si>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</si>
  <si>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</si>
  <si>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</si>
  <si>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</si>
  <si>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</si>
  <si>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</si>
  <si>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</si>
  <si>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</si>
  <si>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</si>
  <si>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</si>
  <si>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</si>
  <si>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</si>
  <si>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</si>
  <si>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</si>
  <si>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</si>
  <si>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</si>
  <si>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</si>
  <si>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</si>
  <si>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</si>
  <si>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</si>
  <si>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</si>
  <si>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</si>
  <si>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</si>
  <si>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</si>
  <si>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</si>
  <si>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</si>
  <si>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</si>
  <si>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</si>
  <si>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</si>
  <si>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</si>
  <si>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</si>
  <si>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</si>
  <si>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</si>
  <si>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</si>
  <si>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</si>
  <si>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</si>
  <si>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</si>
  <si>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</si>
  <si>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</si>
  <si>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</si>
  <si>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</si>
  <si>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</si>
  <si>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</si>
  <si>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</si>
  <si>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</si>
  <si>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</si>
  <si>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</si>
  <si>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</si>
  <si>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</si>
  <si>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</si>
  <si>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</si>
  <si>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</si>
  <si>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</si>
  <si>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</si>
  <si>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</si>
  <si>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</si>
  <si>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</si>
  <si>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</si>
  <si>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</si>
  <si>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</si>
  <si>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</si>
  <si>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</si>
  <si>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</si>
  <si>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</si>
  <si>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</si>
  <si>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</si>
  <si>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</si>
  <si>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</si>
  <si>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</si>
  <si>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</si>
  <si>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</si>
  <si>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</si>
  <si>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</si>
  <si>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</si>
  <si>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</si>
  <si>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</si>
  <si>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</si>
  <si>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</si>
  <si>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</si>
  <si>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</si>
  <si>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</si>
  <si>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</si>
  <si>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</si>
  <si>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</si>
  <si>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</si>
  <si>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</si>
  <si>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</si>
  <si>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</si>
  <si>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</si>
  <si>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</si>
  <si>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</si>
  <si>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</si>
  <si>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</si>
  <si>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</si>
  <si>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</si>
  <si>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</si>
  <si>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</si>
  <si>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</si>
  <si>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</si>
  <si>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</si>
  <si>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</si>
  <si>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</si>
  <si>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</si>
  <si>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</si>
  <si>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</si>
  <si>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</si>
  <si>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</si>
  <si>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</si>
  <si>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</si>
  <si>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</si>
  <si>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</si>
  <si>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</si>
  <si>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</si>
  <si>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</si>
  <si>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</si>
  <si>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</si>
  <si>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</si>
  <si>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</si>
  <si>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</si>
  <si>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</si>
  <si>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</si>
  <si>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</si>
  <si>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</si>
  <si>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</si>
  <si>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</si>
  <si>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</si>
  <si>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</si>
  <si>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</si>
  <si>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</si>
  <si>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</si>
  <si>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</si>
  <si>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</si>
  <si>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</si>
  <si>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</si>
  <si>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</si>
  <si>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</si>
  <si>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</si>
  <si>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</si>
  <si>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</si>
  <si>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</si>
  <si>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</si>
  <si>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</si>
  <si>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</si>
  <si>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</si>
  <si>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</si>
  <si>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</si>
  <si>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</si>
  <si>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</si>
  <si>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</si>
  <si>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</si>
  <si>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</si>
  <si>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</si>
  <si>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</si>
  <si>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</si>
  <si>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</si>
  <si>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</si>
  <si>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</si>
  <si>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</si>
  <si>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</si>
  <si>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</si>
  <si>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</si>
  <si>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</si>
  <si>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</si>
  <si>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</si>
  <si>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</si>
  <si>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</si>
  <si>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</si>
  <si>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</si>
  <si>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</si>
  <si>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</si>
  <si>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</si>
  <si>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</si>
  <si>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</si>
  <si>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</si>
  <si>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</si>
  <si>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</si>
  <si>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</si>
  <si>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</si>
  <si>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</si>
  <si>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</si>
  <si>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</si>
  <si>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</si>
  <si>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</si>
  <si>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</si>
  <si>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</si>
  <si>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</si>
  <si>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</si>
  <si>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</si>
  <si>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</si>
  <si>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</si>
  <si>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</si>
  <si>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</si>
  <si>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</si>
  <si>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</si>
  <si>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</si>
  <si>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</si>
  <si>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</si>
  <si>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</si>
  <si>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</si>
  <si>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</si>
  <si>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</si>
  <si>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</si>
  <si>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</si>
  <si>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</si>
  <si>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</si>
  <si>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</si>
  <si>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</si>
  <si>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</si>
  <si>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</si>
  <si>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</si>
  <si>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</si>
  <si>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</si>
  <si>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</si>
  <si>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</si>
  <si>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</si>
  <si>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</si>
  <si>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</si>
  <si>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</si>
  <si>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</si>
  <si>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</si>
  <si>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</si>
  <si>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</si>
  <si>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</si>
  <si>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</si>
  <si>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</si>
  <si>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</si>
  <si>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</si>
  <si>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</si>
  <si>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</si>
  <si>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</si>
  <si>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</si>
  <si>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</si>
  <si>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</si>
  <si>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</si>
  <si>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</si>
  <si>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</si>
  <si>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</si>
  <si>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</si>
  <si>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</si>
  <si>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</si>
  <si>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</si>
  <si>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</si>
  <si>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</si>
  <si>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</si>
  <si>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</si>
  <si>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</si>
  <si>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</si>
  <si>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</si>
  <si>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</si>
  <si>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</si>
  <si>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</si>
  <si>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</si>
  <si>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</si>
  <si>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</si>
  <si>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</si>
  <si>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</si>
  <si>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</si>
  <si>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</si>
  <si>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</si>
  <si>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</si>
  <si>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</si>
  <si>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</si>
  <si>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</si>
  <si>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</si>
  <si>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</si>
  <si>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</si>
  <si>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</si>
  <si>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</si>
  <si>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</si>
  <si>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</si>
  <si>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</si>
  <si>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</si>
  <si>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</si>
  <si>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</si>
  <si>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</si>
  <si>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</si>
  <si>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</si>
  <si>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</si>
  <si>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</si>
  <si>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</si>
  <si>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</si>
  <si>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</si>
  <si>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</si>
  <si>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</si>
  <si>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</si>
  <si>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</si>
  <si>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</si>
  <si>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</si>
  <si>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</si>
  <si>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</si>
  <si>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</si>
  <si>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</si>
  <si>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</si>
  <si>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</si>
  <si>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</si>
  <si>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</si>
  <si>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</si>
  <si>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</si>
  <si>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</si>
  <si>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</si>
  <si>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</si>
  <si>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</si>
  <si>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</si>
  <si>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</si>
  <si>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</si>
  <si>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</si>
  <si>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</si>
  <si>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</si>
  <si>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</si>
  <si>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</si>
  <si>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</si>
  <si>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</si>
  <si>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</si>
  <si>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</si>
  <si>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</si>
  <si>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</si>
  <si>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</si>
  <si>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</si>
  <si>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</si>
  <si>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</si>
  <si>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</si>
  <si>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</si>
  <si>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</si>
  <si>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</si>
  <si>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</si>
  <si>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</si>
  <si>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</si>
  <si>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</si>
  <si>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</si>
  <si>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</si>
  <si>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</si>
  <si>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</si>
  <si>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</si>
  <si>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</si>
  <si>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</si>
  <si>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</si>
  <si>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</si>
  <si>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</si>
  <si>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</si>
  <si>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</si>
  <si>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</si>
  <si>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</si>
  <si>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</si>
  <si>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</si>
  <si>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</si>
  <si>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</si>
  <si>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</si>
  <si>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</si>
  <si>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</si>
  <si>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</si>
  <si>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</si>
  <si>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</si>
  <si>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</si>
  <si>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</si>
  <si>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</si>
  <si>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</si>
  <si>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</si>
  <si>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</si>
  <si>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</si>
  <si>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</si>
  <si>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</si>
  <si>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</si>
  <si>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</si>
  <si>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</si>
  <si>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</si>
  <si>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</si>
  <si>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</si>
  <si>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</si>
  <si>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</si>
  <si>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</si>
  <si>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</si>
  <si>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</si>
  <si>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</si>
  <si>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</si>
  <si>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</si>
  <si>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</si>
  <si>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</si>
  <si>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</si>
  <si>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</si>
  <si>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</si>
  <si>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</si>
  <si>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</si>
  <si>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</si>
  <si>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</si>
  <si>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</si>
  <si>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</si>
  <si>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</si>
  <si>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</si>
  <si>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</si>
  <si>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</si>
  <si>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</si>
  <si>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</si>
  <si>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</si>
  <si>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</si>
  <si>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</si>
  <si>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</si>
  <si>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</si>
  <si>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</si>
  <si>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</si>
  <si>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</si>
  <si>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</si>
  <si>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</si>
  <si>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</si>
  <si>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</si>
  <si>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</si>
  <si>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</si>
  <si>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</si>
  <si>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</si>
  <si>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</si>
  <si>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</si>
  <si>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</si>
  <si>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</si>
  <si>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</si>
  <si>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</si>
  <si>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</si>
  <si>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</si>
  <si>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</si>
  <si>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</si>
  <si>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</si>
  <si>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</si>
  <si>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</si>
  <si>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</si>
  <si>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</si>
  <si>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</si>
  <si>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</si>
  <si>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</si>
  <si>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</si>
  <si>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</si>
  <si>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</si>
  <si>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</si>
  <si>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</si>
  <si>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</si>
  <si>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</si>
  <si>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</si>
  <si>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</si>
  <si>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</si>
  <si>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</si>
  <si>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</si>
  <si>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</si>
  <si>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</si>
  <si>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</si>
  <si>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</si>
  <si>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</si>
  <si>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</si>
  <si>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</si>
  <si>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</si>
  <si>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</si>
  <si>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</si>
  <si>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</si>
  <si>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</si>
  <si>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</si>
  <si>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</si>
  <si>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</si>
  <si>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</si>
  <si>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</si>
  <si>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</si>
  <si>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</si>
  <si>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</si>
  <si>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</si>
  <si>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</si>
  <si>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</si>
  <si>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</si>
  <si>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</si>
  <si>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</si>
  <si>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</si>
  <si>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</si>
  <si>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</si>
  <si>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</si>
  <si>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</si>
  <si>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</si>
  <si>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</si>
  <si>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</si>
  <si>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</si>
  <si>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</si>
  <si>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</si>
  <si>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</si>
  <si>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</si>
  <si>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</si>
  <si>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</si>
  <si>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</si>
  <si>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</si>
  <si>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</si>
  <si>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</si>
  <si>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</si>
  <si>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</si>
  <si>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</si>
  <si>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</si>
  <si>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</si>
  <si>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</si>
  <si>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</si>
  <si>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</si>
  <si>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</si>
  <si>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</si>
  <si>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</si>
  <si>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</si>
  <si>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</si>
  <si>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</si>
  <si>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</si>
  <si>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</si>
  <si>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</si>
  <si>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</si>
  <si>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</si>
  <si>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</si>
  <si>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</si>
  <si>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</si>
  <si>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</si>
  <si>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</si>
  <si>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</si>
  <si>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</si>
  <si>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</si>
  <si>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</si>
  <si>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</si>
  <si>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</si>
  <si>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</si>
  <si>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</si>
  <si>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</si>
  <si>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</si>
  <si>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</si>
  <si>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</si>
  <si>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</si>
  <si>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</si>
  <si>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</si>
  <si>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</si>
  <si>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</si>
  <si>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</si>
  <si>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</si>
  <si>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</si>
  <si>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</si>
  <si>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</si>
  <si>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</si>
  <si>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</si>
  <si>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</si>
  <si>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</si>
  <si>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</si>
  <si>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</si>
  <si>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</si>
  <si>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</si>
  <si>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</si>
  <si>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</si>
  <si>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</si>
  <si>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</si>
  <si>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</si>
  <si>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</si>
  <si>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</si>
  <si>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</si>
  <si>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</si>
  <si>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</si>
  <si>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</si>
  <si>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</si>
  <si>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</si>
  <si>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</si>
  <si>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</si>
  <si>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</si>
  <si>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</si>
  <si>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</si>
  <si>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</si>
  <si>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</si>
  <si>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</si>
  <si>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</si>
  <si>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</si>
  <si>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</si>
  <si>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</si>
  <si>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</si>
  <si>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</si>
  <si>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</si>
  <si>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</si>
  <si>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</si>
  <si>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</si>
  <si>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</si>
  <si>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</si>
  <si>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</si>
  <si>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</si>
  <si>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</si>
  <si>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</si>
  <si>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</si>
  <si>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</si>
  <si>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</si>
  <si>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</si>
  <si>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</si>
  <si>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</si>
  <si>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</si>
  <si>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</si>
  <si>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</si>
  <si>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</si>
  <si>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</si>
  <si>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</si>
  <si>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</si>
  <si>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</si>
  <si>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</si>
  <si>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</si>
  <si>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</si>
  <si>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</si>
  <si>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</si>
  <si>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</si>
  <si>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</si>
  <si>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</si>
  <si>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</si>
  <si>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</si>
  <si>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</si>
  <si>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</si>
  <si>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</si>
  <si>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</si>
  <si>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</si>
  <si>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</si>
  <si>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</si>
  <si>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</si>
  <si>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</si>
  <si>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</si>
  <si>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</si>
  <si>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</si>
  <si>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</si>
  <si>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</si>
  <si>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</si>
  <si>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</si>
  <si>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</si>
  <si>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</si>
  <si>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</si>
  <si>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</si>
  <si>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</si>
  <si>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</si>
  <si>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</si>
  <si>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</si>
  <si>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</si>
  <si>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</si>
  <si>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</si>
  <si>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</si>
  <si>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</si>
  <si>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</si>
  <si>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</si>
  <si>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</si>
  <si>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</si>
  <si>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</si>
  <si>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</si>
  <si>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</si>
  <si>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</si>
  <si>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</si>
  <si>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</si>
  <si>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</si>
  <si>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</si>
  <si>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</si>
  <si>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</si>
  <si>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</si>
  <si>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</si>
  <si>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</si>
  <si>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</si>
  <si>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</si>
  <si>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</si>
  <si>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</si>
  <si>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</si>
  <si>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</si>
  <si>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</si>
  <si>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</si>
  <si>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</si>
  <si>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</si>
  <si>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</si>
  <si>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</si>
  <si>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</si>
  <si>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</si>
  <si>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</si>
  <si>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</si>
  <si>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</si>
  <si>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</si>
  <si>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</si>
  <si>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</si>
  <si>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</si>
  <si>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</si>
  <si>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</si>
  <si>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</si>
  <si>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</si>
  <si>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</si>
  <si>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</si>
  <si>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</si>
  <si>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</si>
  <si>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</si>
  <si>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</si>
  <si>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</si>
  <si>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</si>
  <si>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</si>
  <si>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</si>
  <si>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</si>
  <si>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</si>
  <si>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</si>
  <si>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</si>
  <si>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</si>
  <si>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</si>
  <si>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</si>
  <si>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</si>
  <si>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</si>
  <si>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</si>
  <si>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</si>
  <si>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</si>
  <si>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</si>
  <si>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</si>
  <si>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</si>
  <si>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</si>
  <si>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</si>
  <si>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</si>
  <si>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</si>
  <si>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</si>
  <si>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</si>
  <si>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</si>
  <si>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</si>
  <si>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</si>
  <si>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</si>
  <si>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</si>
  <si>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</si>
  <si>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</si>
  <si>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</si>
  <si>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</si>
  <si>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</si>
  <si>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</si>
  <si>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</si>
  <si>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</si>
  <si>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</si>
  <si>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</si>
  <si>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</si>
  <si>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</si>
  <si>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</si>
  <si>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</si>
  <si>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</si>
  <si>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</si>
  <si>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</si>
  <si>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</si>
  <si>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</si>
  <si>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</si>
  <si>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</si>
  <si>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</si>
  <si>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</si>
  <si>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</si>
  <si>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</si>
  <si>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</si>
  <si>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</si>
  <si>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</si>
  <si>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</si>
  <si>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</si>
  <si>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</si>
  <si>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</si>
  <si>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</si>
  <si>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</si>
  <si>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</si>
  <si>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</si>
  <si>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</si>
  <si>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</si>
  <si>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</si>
  <si>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</si>
  <si>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</si>
  <si>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</si>
  <si>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</si>
  <si>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</si>
  <si>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</si>
  <si>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</si>
  <si>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</si>
  <si>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</si>
  <si>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</si>
  <si>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</si>
  <si>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</si>
  <si>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</si>
  <si>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</si>
  <si>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</si>
  <si>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</si>
  <si>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</si>
  <si>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</si>
  <si>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</si>
  <si>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</si>
  <si>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</si>
  <si>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</si>
  <si>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</si>
  <si>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</si>
  <si>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</si>
  <si>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</si>
  <si>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</si>
  <si>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</si>
  <si>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</si>
  <si>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</si>
  <si>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</si>
  <si>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</si>
  <si>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</si>
  <si>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</si>
  <si>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</si>
  <si>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</si>
  <si>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</si>
  <si>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</si>
  <si>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</si>
  <si>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</si>
  <si>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</si>
  <si>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</si>
  <si>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</si>
  <si>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</si>
  <si>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</si>
  <si>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</si>
  <si>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</si>
  <si>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</si>
  <si>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</si>
  <si>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</si>
  <si>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</si>
  <si>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</si>
  <si>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</si>
  <si>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</si>
  <si>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</si>
  <si>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</si>
  <si>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</si>
  <si>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</si>
  <si>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</si>
  <si>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</si>
  <si>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</si>
  <si>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</si>
  <si>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</si>
  <si>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</si>
  <si>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</si>
  <si>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</si>
  <si>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</si>
  <si>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</si>
  <si>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</si>
  <si>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</si>
  <si>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</si>
  <si>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</si>
  <si>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</si>
  <si>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</si>
  <si>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</si>
  <si>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</si>
  <si>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</si>
  <si>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</si>
  <si>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</si>
  <si>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</si>
  <si>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</si>
  <si>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</si>
  <si>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</si>
  <si>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</si>
  <si>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</si>
  <si>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</si>
  <si>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</si>
  <si>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</si>
  <si>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</si>
  <si>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</si>
  <si>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</si>
  <si>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</si>
  <si>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</si>
  <si>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</si>
  <si>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</si>
  <si>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</si>
  <si>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</si>
  <si>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</si>
  <si>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</si>
  <si>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</si>
  <si>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</si>
  <si>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</si>
  <si>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</si>
  <si>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</si>
  <si>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</si>
  <si>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</si>
  <si>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</si>
  <si>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</si>
  <si>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</si>
  <si>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</si>
  <si>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</si>
  <si>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</si>
  <si>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</si>
  <si>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</si>
  <si>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</si>
  <si>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</si>
  <si>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</si>
  <si>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</si>
  <si>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</si>
  <si>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</si>
  <si>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</si>
  <si>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</si>
  <si>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</si>
  <si>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</si>
  <si>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</si>
  <si>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</si>
  <si>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</si>
  <si>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</si>
  <si>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</si>
  <si>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</si>
  <si>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</si>
  <si>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</si>
  <si>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</si>
  <si>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</si>
  <si>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</si>
  <si>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</si>
  <si>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</si>
  <si>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</si>
  <si>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</si>
  <si>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</si>
  <si>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</si>
  <si>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</si>
  <si>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</si>
  <si>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</si>
  <si>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</si>
  <si>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</si>
  <si>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</si>
  <si>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</si>
  <si>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</si>
  <si>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</si>
  <si>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</si>
  <si>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</si>
  <si>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</si>
  <si>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</si>
  <si>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</si>
  <si>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</si>
  <si>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</si>
  <si>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</si>
  <si>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</si>
  <si>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</si>
  <si>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</si>
  <si>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</si>
  <si>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</si>
  <si>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</si>
  <si>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</si>
  <si>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</si>
  <si>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</si>
  <si>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</si>
  <si>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</si>
  <si>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</si>
  <si>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</si>
  <si>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</si>
  <si>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</si>
  <si>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</si>
  <si>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</si>
  <si>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</si>
  <si>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</si>
  <si>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</si>
  <si>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</si>
  <si>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</si>
  <si>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</si>
  <si>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</si>
  <si>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</si>
  <si>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</si>
  <si>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</si>
  <si>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</si>
  <si>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</si>
  <si>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</si>
  <si>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</si>
  <si>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</si>
  <si>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</si>
  <si>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</si>
  <si>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</si>
  <si>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</si>
  <si>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</si>
  <si>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</si>
  <si>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</si>
  <si>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</si>
  <si>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</si>
  <si>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</si>
  <si>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</si>
  <si>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</si>
  <si>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</si>
  <si>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</si>
  <si>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</si>
  <si>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</si>
  <si>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</si>
  <si>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</si>
  <si>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</si>
  <si>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</si>
  <si>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</si>
  <si>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</si>
  <si>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</si>
  <si>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</si>
  <si>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</si>
  <si>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</si>
  <si>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</si>
  <si>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</si>
  <si>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</si>
  <si>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</si>
  <si>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</si>
  <si>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</si>
  <si>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</si>
  <si>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</si>
  <si>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</si>
  <si>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</si>
  <si>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</si>
  <si>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</si>
  <si>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</si>
  <si>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</si>
  <si>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</si>
  <si>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</si>
  <si>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</si>
  <si>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</si>
  <si>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</si>
  <si>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</si>
  <si>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</si>
  <si>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</si>
  <si>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</si>
  <si>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</si>
  <si>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</si>
  <si>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</si>
  <si>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</si>
  <si>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</si>
  <si>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</si>
  <si>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</si>
  <si>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</si>
  <si>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</si>
  <si>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</si>
  <si>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</si>
  <si>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</si>
  <si>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</si>
  <si>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</si>
  <si>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</si>
  <si>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</si>
  <si>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</si>
  <si>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</si>
  <si>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</si>
  <si>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</si>
  <si>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</si>
  <si>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</si>
  <si>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</si>
  <si>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</si>
  <si>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</si>
  <si>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</si>
  <si>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</si>
  <si>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</si>
  <si>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</si>
  <si>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</si>
  <si>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</si>
  <si>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</si>
  <si>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</si>
  <si>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</si>
  <si>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</si>
  <si>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</si>
  <si>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</si>
  <si>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</si>
  <si>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</si>
  <si>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</si>
  <si>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</si>
  <si>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</si>
  <si>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</si>
  <si>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</si>
  <si>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</si>
  <si>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</si>
  <si>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</si>
  <si>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</si>
  <si>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</si>
  <si>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</si>
  <si>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</si>
  <si>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</si>
  <si>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</si>
  <si>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</si>
  <si>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</si>
  <si>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</si>
  <si>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</si>
  <si>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</si>
  <si>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</si>
  <si>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</si>
  <si>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</si>
  <si>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</si>
  <si>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</si>
  <si>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</si>
  <si>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</si>
  <si>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</si>
  <si>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</si>
  <si>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</si>
  <si>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</si>
  <si>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</si>
  <si>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</si>
  <si>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</si>
  <si>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</si>
  <si>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</si>
  <si>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</si>
  <si>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</si>
  <si>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</si>
  <si>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</si>
  <si>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</si>
  <si>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</si>
  <si>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</si>
  <si>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</si>
  <si>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</si>
  <si>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</si>
  <si>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</si>
  <si>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</si>
  <si>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</si>
  <si>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</si>
  <si>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</si>
  <si>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</si>
  <si>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</si>
  <si>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</si>
  <si>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</si>
  <si>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</si>
  <si>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</si>
  <si>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</si>
  <si>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</si>
  <si>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</si>
  <si>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</si>
  <si>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</si>
  <si>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</si>
  <si>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</si>
  <si>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</si>
  <si>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</si>
  <si>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</si>
  <si>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</si>
  <si>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</si>
  <si>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</si>
  <si>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</si>
  <si>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</si>
  <si>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</si>
  <si>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</si>
  <si>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</si>
  <si>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</si>
  <si>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</si>
  <si>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</si>
  <si>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</si>
  <si>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</si>
  <si>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</si>
  <si>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</si>
  <si>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</si>
  <si>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</si>
  <si>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</si>
  <si>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</si>
  <si>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</si>
  <si>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</si>
  <si>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</si>
  <si>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</si>
  <si>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</si>
  <si>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</si>
  <si>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</si>
  <si>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</si>
  <si>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</si>
  <si>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</si>
  <si>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</si>
  <si>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</si>
  <si>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</si>
  <si>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</si>
  <si>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</si>
  <si>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</si>
  <si>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</si>
  <si>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</si>
  <si>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</si>
  <si>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</si>
  <si>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</si>
  <si>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</si>
  <si>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</si>
  <si>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</si>
  <si>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</si>
  <si>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</si>
  <si>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</si>
  <si>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</si>
  <si>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</si>
  <si>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</si>
  <si>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</si>
  <si>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</si>
  <si>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</si>
  <si>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</si>
  <si>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</si>
  <si>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</si>
  <si>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</si>
  <si>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</si>
  <si>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</si>
  <si>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</si>
  <si>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</si>
  <si>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</si>
  <si>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</si>
  <si>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</si>
  <si>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</si>
  <si>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</si>
  <si>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</si>
  <si>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</si>
  <si>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</si>
  <si>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</si>
  <si>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</si>
  <si>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</si>
  <si>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</si>
  <si>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</si>
  <si>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</si>
  <si>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</si>
  <si>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</si>
  <si>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</si>
  <si>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</si>
  <si>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</si>
  <si>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</si>
  <si>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</si>
  <si>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</si>
  <si>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</si>
  <si>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</si>
  <si>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</si>
  <si>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</si>
  <si>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</si>
  <si>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</si>
  <si>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</si>
  <si>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</si>
  <si>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</si>
  <si>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</si>
  <si>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</si>
  <si>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</si>
  <si>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</si>
  <si>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</si>
  <si>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</si>
  <si>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</si>
  <si>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</si>
  <si>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</si>
  <si>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</si>
  <si>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</si>
  <si>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</si>
  <si>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</si>
  <si>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</si>
  <si>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</si>
  <si>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</si>
  <si>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</si>
  <si>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</si>
  <si>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</si>
  <si>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</si>
  <si>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</si>
  <si>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</si>
  <si>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</si>
  <si>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</si>
  <si>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</si>
  <si>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</si>
  <si>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</si>
  <si>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</si>
  <si>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</si>
  <si>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</si>
  <si>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</si>
  <si>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</si>
  <si>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</si>
  <si>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</si>
  <si>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</si>
  <si>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</si>
  <si>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</si>
  <si>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</si>
  <si>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</si>
  <si>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</si>
  <si>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</si>
  <si>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</si>
  <si>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</si>
  <si>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</si>
  <si>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</si>
  <si>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</si>
  <si>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</si>
  <si>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</si>
  <si>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</si>
  <si>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</si>
  <si>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</si>
  <si>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</si>
  <si>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</si>
  <si>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</si>
  <si>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</si>
  <si>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</si>
  <si>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</si>
  <si>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</si>
  <si>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</si>
  <si>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</si>
  <si>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</si>
  <si>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</si>
  <si>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</si>
  <si>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</si>
  <si>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</si>
  <si>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</si>
  <si>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</si>
  <si>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</si>
  <si>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</si>
  <si>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</si>
  <si>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</si>
  <si>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</si>
  <si>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</si>
  <si>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</si>
  <si>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</si>
  <si>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</si>
  <si>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</si>
  <si>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</si>
  <si>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</si>
  <si>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</si>
  <si>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</si>
  <si>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</si>
  <si>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</si>
  <si>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</si>
  <si>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</si>
  <si>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</si>
  <si>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</si>
  <si>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</si>
  <si>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</si>
  <si>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</si>
  <si>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</si>
  <si>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</si>
  <si>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</si>
  <si>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</si>
  <si>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</si>
  <si>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</si>
  <si>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</si>
  <si>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</si>
  <si>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</si>
  <si>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</si>
  <si>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</si>
  <si>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</si>
  <si>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</si>
  <si>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</si>
  <si>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</si>
  <si>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</si>
  <si>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</si>
  <si>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</si>
  <si>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</si>
  <si>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</si>
  <si>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</si>
  <si>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</si>
  <si>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</si>
  <si>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</si>
  <si>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</si>
  <si>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</si>
  <si>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</si>
  <si>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</si>
  <si>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</si>
  <si>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</si>
  <si>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</si>
  <si>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</si>
  <si>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</si>
  <si>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</si>
  <si>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</si>
  <si>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</si>
  <si>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</si>
  <si>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</si>
  <si>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</si>
  <si>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</si>
  <si>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</si>
  <si>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</si>
  <si>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</si>
  <si>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</si>
  <si>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</si>
  <si>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</si>
  <si>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</si>
  <si>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</si>
  <si>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</si>
  <si>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</si>
  <si>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</si>
  <si>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</si>
  <si>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</si>
  <si>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</si>
  <si>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</si>
  <si>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</si>
  <si>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</si>
  <si>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</si>
  <si>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</si>
  <si>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</si>
  <si>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</si>
  <si>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</si>
  <si>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</si>
  <si>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</si>
  <si>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</si>
  <si>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</si>
  <si>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</si>
  <si>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</si>
  <si>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</si>
  <si>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</si>
  <si>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</si>
  <si>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</si>
  <si>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</si>
  <si>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</si>
  <si>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</si>
  <si>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</si>
  <si>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</si>
  <si>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</si>
  <si>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</si>
  <si>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</si>
  <si>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</si>
  <si>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</si>
  <si>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</si>
  <si>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</si>
  <si>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</si>
  <si>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</si>
  <si>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</si>
  <si>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</si>
  <si>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</si>
  <si>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</si>
  <si>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</si>
  <si>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</si>
  <si>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</si>
  <si>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</si>
  <si>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</si>
  <si>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</si>
  <si>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</si>
  <si>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</si>
  <si>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</si>
  <si>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</si>
  <si>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</si>
  <si>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</si>
  <si>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</si>
  <si>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</si>
  <si>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</si>
  <si>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</si>
  <si>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</si>
  <si>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</si>
  <si>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</si>
  <si>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</si>
  <si>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</si>
  <si>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</si>
  <si>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</si>
  <si>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</si>
  <si>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</si>
  <si>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</si>
  <si>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</si>
  <si>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</si>
  <si>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</si>
  <si>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</si>
  <si>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</si>
  <si>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</si>
  <si>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</si>
  <si>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</si>
  <si>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</si>
  <si>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</si>
  <si>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</si>
  <si>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</si>
  <si>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</si>
  <si>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</si>
  <si>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</si>
  <si>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</si>
  <si>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</si>
  <si>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</si>
  <si>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</si>
  <si>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</si>
  <si>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</si>
  <si>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</si>
  <si>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</si>
  <si>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</si>
  <si>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</si>
  <si>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</si>
  <si>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</si>
  <si>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</si>
  <si>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</si>
  <si>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</si>
  <si>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</si>
  <si>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</si>
  <si>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</si>
  <si>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</si>
  <si>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</si>
  <si>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</si>
  <si>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</si>
  <si>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</si>
  <si>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</si>
  <si>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</si>
  <si>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</si>
  <si>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</si>
  <si>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</si>
  <si>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</si>
  <si>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</si>
  <si>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</si>
  <si>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</si>
  <si>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</si>
  <si>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</si>
  <si>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</si>
  <si>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</si>
  <si>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</si>
  <si>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</si>
  <si>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</si>
  <si>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</si>
  <si>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</si>
  <si>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</si>
  <si>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</si>
  <si>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</si>
  <si>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</si>
  <si>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</si>
  <si>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</si>
  <si>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</si>
  <si>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</si>
  <si>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</si>
  <si>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</si>
  <si>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</si>
  <si>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</si>
  <si>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</si>
  <si>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</si>
  <si>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</si>
  <si>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</si>
  <si>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</si>
  <si>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</si>
  <si>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</si>
  <si>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</si>
  <si>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</si>
  <si>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</si>
  <si>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</si>
  <si>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</si>
  <si>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</si>
  <si>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</si>
  <si>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</si>
  <si>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</si>
  <si>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</si>
  <si>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</si>
  <si>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</si>
  <si>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</si>
  <si>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</si>
  <si>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</si>
  <si>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</si>
  <si>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</si>
  <si>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</si>
  <si>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</si>
  <si>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</si>
  <si>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</si>
  <si>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</si>
  <si>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</si>
  <si>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</si>
  <si>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</si>
  <si>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</si>
  <si>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</si>
  <si>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</si>
  <si>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</si>
  <si>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</si>
  <si>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</si>
  <si>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</si>
  <si>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</si>
  <si>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</si>
  <si>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</si>
  <si>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</si>
  <si>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</si>
  <si>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</si>
  <si>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</si>
  <si>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</si>
  <si>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</si>
  <si>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</si>
  <si>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</si>
  <si>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</si>
  <si>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</si>
  <si>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</si>
  <si>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</si>
  <si>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</si>
  <si>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</si>
  <si>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</si>
  <si>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</si>
  <si>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</si>
  <si>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</si>
  <si>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</si>
  <si>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</si>
  <si>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</si>
  <si>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</si>
  <si>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</si>
  <si>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</si>
  <si>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</si>
  <si>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</si>
  <si>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</si>
  <si>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</si>
  <si>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</si>
  <si>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</si>
  <si>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</si>
  <si>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</si>
  <si>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</si>
  <si>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</si>
  <si>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</si>
  <si>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</si>
  <si>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</si>
  <si>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</si>
  <si>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</si>
  <si>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</si>
  <si>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</si>
  <si>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</si>
  <si>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</si>
  <si>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</si>
  <si>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</si>
  <si>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</si>
  <si>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</si>
  <si>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</si>
  <si>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</si>
  <si>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</si>
  <si>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</si>
  <si>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</si>
  <si>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</si>
  <si>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</si>
  <si>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</si>
  <si>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</si>
  <si>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</si>
  <si>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</si>
  <si>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</si>
  <si>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</si>
  <si>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</si>
  <si>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</si>
  <si>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</si>
  <si>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</si>
  <si>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</si>
  <si>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</si>
  <si>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</si>
  <si>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</si>
  <si>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</si>
  <si>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</si>
  <si>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</si>
  <si>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</si>
  <si>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</si>
  <si>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</si>
  <si>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</si>
  <si>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</si>
  <si>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</si>
  <si>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</si>
  <si>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</si>
  <si>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</si>
  <si>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</si>
  <si>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</si>
  <si>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</si>
  <si>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</si>
  <si>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</si>
  <si>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</si>
  <si>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</si>
  <si>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</si>
  <si>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</si>
  <si>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</si>
  <si>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</si>
  <si>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</si>
  <si>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</si>
  <si>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</si>
  <si>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</si>
  <si>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</si>
  <si>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</si>
  <si>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</si>
  <si>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</si>
  <si>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</si>
  <si>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</si>
  <si>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</si>
  <si>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</si>
  <si>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</si>
  <si>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</si>
  <si>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</si>
  <si>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</si>
  <si>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</si>
  <si>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</si>
  <si>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</si>
  <si>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</si>
  <si>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</si>
  <si>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</si>
  <si>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</si>
  <si>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</si>
  <si>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</si>
  <si>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</si>
  <si>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</si>
  <si>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</si>
  <si>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</si>
  <si>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</si>
  <si>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</si>
  <si>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</si>
  <si>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</si>
  <si>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</si>
  <si>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</si>
  <si>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</si>
  <si>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</si>
  <si>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</si>
  <si>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</si>
  <si>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</si>
  <si>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</si>
  <si>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</si>
  <si>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</si>
  <si>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</si>
  <si>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</si>
  <si>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</si>
  <si>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</si>
  <si>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</si>
  <si>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</si>
  <si>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</si>
  <si>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</si>
  <si>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</si>
  <si>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</si>
  <si>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</si>
  <si>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</si>
  <si>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</si>
  <si>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</si>
  <si>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</si>
  <si>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</si>
  <si>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</si>
  <si>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</si>
  <si>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</si>
  <si>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</si>
  <si>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</si>
  <si>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</si>
  <si>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</si>
  <si>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</si>
  <si>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</si>
  <si>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</si>
  <si>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</si>
  <si>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</si>
  <si>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</si>
  <si>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</si>
  <si>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</si>
  <si>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</si>
  <si>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</si>
  <si>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</si>
  <si>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</si>
  <si>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</si>
  <si>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</si>
  <si>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</si>
  <si>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</si>
  <si>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</si>
  <si>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</si>
  <si>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</si>
  <si>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</si>
  <si>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</si>
  <si>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</si>
  <si>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</si>
  <si>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</si>
  <si>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</si>
  <si>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</si>
  <si>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</si>
  <si>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</si>
  <si>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</si>
  <si>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</si>
  <si>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</si>
  <si>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</si>
  <si>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</si>
  <si>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</si>
  <si>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</si>
  <si>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</si>
  <si>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</si>
  <si>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</si>
  <si>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</si>
  <si>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</si>
  <si>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</si>
  <si>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</si>
  <si>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</si>
  <si>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</si>
  <si>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</si>
  <si>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</si>
  <si>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</si>
  <si>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</si>
  <si>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</si>
  <si>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</si>
  <si>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</si>
  <si>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</si>
  <si>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</si>
  <si>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</si>
  <si>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</si>
  <si>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</si>
  <si>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</si>
  <si>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</si>
  <si>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</si>
  <si>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</si>
  <si>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</si>
  <si>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</si>
  <si>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</si>
  <si>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</si>
  <si>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</si>
  <si>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</si>
  <si>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</si>
  <si>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</si>
  <si>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</si>
  <si>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</si>
  <si>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</si>
  <si>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</si>
  <si>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</si>
  <si>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</si>
  <si>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</si>
  <si>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</si>
  <si>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</si>
  <si>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</si>
  <si>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</si>
  <si>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</si>
  <si>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</si>
  <si>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</si>
  <si>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</si>
  <si>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</si>
  <si>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</si>
  <si>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</si>
  <si>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</si>
  <si>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</si>
  <si>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</si>
  <si>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</si>
  <si>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</si>
  <si>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</si>
  <si>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</si>
  <si>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</si>
  <si>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</si>
  <si>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</si>
  <si>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</si>
  <si>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</si>
  <si>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</si>
  <si>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</si>
  <si>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</si>
  <si>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</si>
  <si>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</si>
  <si>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</si>
  <si>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</si>
  <si>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</si>
  <si>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</si>
  <si>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</si>
  <si>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</si>
  <si>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</si>
  <si>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</si>
  <si>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</si>
  <si>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</si>
  <si>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</si>
  <si>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</si>
  <si>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</si>
  <si>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</si>
  <si>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</si>
  <si>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</si>
  <si>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</si>
  <si>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</si>
  <si>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</si>
  <si>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</si>
  <si>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</si>
  <si>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</si>
  <si>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</si>
  <si>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</si>
  <si>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</si>
  <si>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</si>
  <si>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</si>
  <si>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</si>
  <si>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</si>
  <si>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</si>
  <si>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</si>
  <si>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</si>
  <si>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</si>
  <si>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</si>
  <si>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</si>
  <si>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</si>
  <si>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</si>
  <si>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</si>
  <si>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</si>
  <si>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</si>
  <si>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</si>
  <si>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</si>
  <si>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</si>
  <si>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</si>
  <si>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</si>
  <si>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</si>
  <si>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</si>
  <si>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</si>
  <si>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</si>
  <si>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</si>
  <si>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</si>
  <si>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</si>
  <si>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</si>
  <si>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</si>
  <si>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</si>
  <si>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</si>
  <si>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</si>
  <si>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</si>
  <si>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</si>
  <si>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</si>
  <si>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</si>
  <si>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</si>
  <si>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</si>
  <si>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</si>
  <si>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</si>
  <si>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</si>
  <si>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</si>
  <si>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</si>
  <si>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</si>
  <si>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</si>
  <si>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</si>
  <si>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</si>
  <si>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</si>
  <si>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</si>
  <si>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</si>
  <si>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</si>
  <si>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</si>
  <si>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</si>
  <si>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</si>
  <si>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</si>
  <si>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</si>
  <si>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</si>
  <si>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</si>
  <si>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</si>
  <si>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</si>
  <si>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</si>
  <si>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</si>
  <si>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</si>
  <si>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</si>
  <si>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</si>
  <si>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</si>
  <si>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</si>
  <si>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</si>
  <si>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</si>
  <si>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</si>
  <si>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</si>
  <si>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</si>
  <si>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</si>
  <si>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</si>
  <si>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</si>
  <si>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</si>
  <si>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</si>
  <si>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</si>
  <si>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</si>
  <si>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</si>
  <si>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</si>
  <si>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</si>
  <si>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</si>
  <si>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</si>
  <si>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</si>
  <si>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</si>
  <si>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</si>
  <si>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</si>
  <si>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</si>
  <si>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</si>
  <si>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</si>
  <si>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</si>
  <si>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</si>
  <si>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</si>
  <si>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</si>
  <si>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</si>
  <si>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</si>
  <si>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</si>
  <si>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</si>
  <si>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</si>
  <si>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</si>
  <si>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</si>
  <si>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</si>
  <si>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</si>
  <si>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</si>
  <si>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</si>
  <si>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</si>
  <si>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</si>
  <si>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</si>
  <si>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</si>
  <si>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</si>
  <si>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</si>
  <si>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</si>
  <si>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</si>
  <si>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</si>
  <si>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</si>
  <si>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</si>
  <si>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</si>
  <si>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</si>
  <si>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</si>
  <si>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</si>
  <si>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</si>
  <si>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</si>
  <si>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</si>
  <si>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</si>
  <si>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</si>
  <si>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</si>
  <si>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</si>
  <si>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</si>
  <si>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</si>
  <si>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</si>
  <si>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</si>
  <si>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</si>
  <si>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</si>
  <si>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</si>
  <si>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</si>
  <si>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</si>
  <si>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</si>
  <si>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</si>
  <si>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</si>
  <si>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</si>
  <si>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</si>
  <si>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</si>
  <si>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</si>
  <si>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</si>
  <si>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</si>
  <si>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</si>
  <si>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</si>
  <si>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</si>
  <si>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</si>
  <si>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</si>
  <si>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</si>
  <si>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</si>
  <si>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</si>
  <si>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</si>
  <si>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</si>
  <si>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</si>
  <si>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</si>
  <si>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</si>
  <si>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</si>
  <si>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</si>
  <si>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</si>
  <si>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</si>
  <si>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</si>
  <si>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</si>
  <si>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</si>
  <si>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</si>
  <si>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</si>
  <si>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</si>
  <si>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</si>
  <si>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</si>
  <si>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</si>
  <si>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</si>
  <si>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</si>
  <si>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</si>
  <si>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</si>
  <si>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</si>
  <si>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</si>
  <si>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</si>
  <si>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</si>
  <si>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</si>
  <si>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</si>
  <si>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</si>
  <si>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</si>
  <si>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</si>
  <si>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</si>
  <si>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</si>
  <si>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</si>
  <si>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</si>
  <si>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</si>
  <si>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</si>
  <si>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</si>
  <si>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</si>
  <si>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</si>
  <si>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</si>
  <si>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</si>
  <si>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</si>
  <si>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</si>
  <si>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</si>
  <si>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</si>
  <si>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</si>
  <si>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</si>
  <si>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</si>
  <si>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</si>
  <si>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</si>
  <si>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</si>
  <si>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</si>
  <si>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</si>
  <si>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</si>
  <si>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</si>
  <si>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</si>
  <si>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</si>
  <si>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</si>
  <si>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</si>
  <si>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</si>
  <si>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</si>
  <si>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</si>
  <si>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</si>
  <si>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</si>
  <si>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</si>
  <si>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</si>
  <si>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</si>
  <si>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</si>
  <si>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</si>
  <si>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</si>
  <si>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</si>
  <si>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</si>
  <si>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</si>
  <si>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</si>
  <si>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</si>
  <si>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</si>
  <si>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</si>
  <si>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</si>
  <si>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</si>
  <si>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</si>
  <si>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</si>
  <si>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</si>
  <si>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</si>
  <si>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</si>
  <si>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</si>
  <si>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</si>
  <si>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</si>
  <si>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</si>
  <si>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</si>
  <si>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</si>
  <si>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</si>
  <si>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</si>
  <si>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</si>
  <si>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</si>
  <si>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</si>
  <si>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</si>
  <si>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</si>
  <si>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</si>
  <si>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</si>
  <si>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</si>
  <si>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</si>
  <si>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</si>
  <si>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</si>
  <si>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</si>
  <si>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</si>
  <si>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</si>
  <si>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</si>
  <si>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</si>
  <si>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</si>
  <si>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</si>
  <si>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</si>
  <si>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</si>
  <si>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</si>
  <si>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</si>
  <si>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</si>
  <si>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</si>
  <si>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</si>
  <si>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</si>
  <si>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</si>
  <si>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</si>
  <si>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</si>
  <si>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</si>
  <si>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</si>
  <si>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</si>
  <si>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</si>
  <si>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</si>
  <si>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</si>
  <si>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</si>
  <si>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</si>
  <si>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</si>
  <si>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</si>
  <si>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</si>
  <si>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</si>
  <si>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</si>
  <si>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</si>
  <si>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</si>
  <si>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</si>
  <si>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</si>
  <si>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</si>
  <si>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</si>
  <si>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</si>
  <si>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</si>
  <si>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</si>
  <si>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</si>
  <si>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</si>
  <si>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</si>
  <si>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</si>
  <si>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</si>
  <si>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</si>
  <si>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</si>
  <si>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</si>
  <si>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</si>
  <si>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</si>
  <si>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</si>
  <si>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</si>
  <si>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</si>
  <si>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</si>
  <si>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</si>
  <si>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</si>
  <si>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</si>
  <si>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</si>
  <si>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</si>
  <si>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</si>
  <si>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</si>
  <si>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</si>
  <si>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</si>
  <si>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</si>
  <si>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</si>
  <si>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</si>
  <si>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</si>
  <si>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</si>
  <si>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</si>
  <si>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</si>
  <si>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</si>
  <si>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</si>
  <si>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</si>
  <si>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</si>
  <si>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</si>
  <si>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</si>
  <si>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</si>
  <si>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</si>
  <si>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</si>
  <si>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</si>
  <si>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</si>
  <si>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</si>
  <si>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</si>
  <si>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</si>
  <si>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</si>
  <si>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</si>
  <si>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</si>
  <si>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</si>
  <si>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</si>
  <si>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</si>
  <si>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</si>
  <si>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</si>
  <si>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</si>
  <si>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</si>
  <si>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</si>
  <si>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</si>
  <si>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</si>
  <si>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</si>
  <si>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</si>
  <si>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</si>
  <si>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</si>
  <si>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</si>
  <si>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</si>
  <si>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</si>
  <si>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</si>
  <si>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</si>
  <si>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</si>
  <si>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</si>
  <si>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</si>
  <si>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</si>
  <si>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</si>
  <si>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</si>
  <si>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</si>
  <si>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</si>
  <si>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</si>
  <si>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</si>
  <si>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</si>
  <si>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</si>
  <si>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</si>
  <si>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</si>
  <si>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</si>
  <si>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</si>
  <si>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</si>
  <si>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</si>
  <si>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</si>
  <si>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</si>
  <si>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</si>
  <si>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</si>
  <si>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</si>
  <si>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</si>
  <si>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</si>
  <si>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</si>
  <si>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</si>
  <si>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</si>
  <si>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</si>
  <si>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</si>
  <si>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</si>
  <si>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</si>
  <si>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</si>
  <si>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</si>
  <si>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</si>
  <si>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</si>
  <si>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</si>
  <si>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</si>
  <si>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</si>
  <si>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</si>
  <si>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</si>
  <si>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</si>
  <si>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</si>
  <si>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</si>
  <si>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</si>
  <si>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</si>
  <si>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</si>
  <si>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</si>
  <si>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</si>
  <si>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</si>
  <si>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</si>
  <si>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</si>
  <si>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</si>
  <si>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</si>
  <si>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</si>
  <si>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</si>
  <si>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</si>
  <si>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</si>
  <si>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</si>
  <si>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</si>
  <si>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</si>
  <si>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</si>
  <si>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</si>
  <si>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</si>
  <si>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</si>
  <si>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</si>
  <si>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</si>
  <si>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</si>
  <si>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</si>
  <si>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</si>
  <si>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</si>
  <si>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</si>
  <si>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</si>
  <si>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</si>
  <si>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</si>
  <si>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</si>
  <si>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</si>
  <si>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</si>
  <si>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</si>
  <si>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</si>
  <si>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</si>
  <si>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</si>
  <si>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</si>
  <si>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</si>
  <si>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</si>
  <si>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</si>
  <si>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</si>
  <si>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</si>
  <si>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</si>
  <si>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</si>
  <si>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</si>
  <si>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</si>
  <si>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</si>
  <si>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</si>
  <si>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</si>
  <si>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</si>
  <si>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</si>
  <si>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</si>
  <si>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</si>
  <si>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</si>
  <si>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</si>
  <si>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</si>
  <si>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</si>
  <si>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</si>
  <si>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</si>
  <si>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</si>
  <si>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</si>
  <si>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</si>
  <si>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</si>
  <si>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</si>
  <si>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</si>
  <si>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</si>
  <si>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</si>
  <si>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</si>
  <si>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</si>
  <si>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</si>
  <si>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</si>
  <si>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</si>
  <si>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</si>
  <si>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</si>
  <si>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</si>
  <si>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</si>
  <si>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</si>
  <si>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</si>
  <si>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</si>
  <si>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</si>
  <si>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</si>
  <si>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</si>
  <si>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</si>
  <si>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</si>
  <si>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</si>
  <si>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</si>
  <si>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</si>
  <si>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</si>
  <si>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</si>
  <si>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</si>
  <si>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</si>
  <si>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</si>
  <si>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</si>
  <si>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</si>
  <si>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</si>
  <si>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</si>
  <si>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</si>
  <si>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</si>
  <si>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</si>
  <si>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</si>
  <si>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</si>
  <si>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</si>
  <si>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</si>
  <si>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</si>
  <si>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</si>
  <si>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</si>
  <si>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</si>
  <si>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</si>
  <si>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</si>
  <si>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</si>
  <si>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</si>
  <si>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</si>
  <si>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</si>
  <si>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</si>
  <si>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</si>
  <si>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</si>
  <si>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</si>
  <si>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</si>
  <si>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</si>
  <si>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</si>
  <si>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</si>
  <si>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</si>
  <si>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</si>
  <si>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</si>
  <si>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</si>
  <si>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</si>
  <si>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</si>
  <si>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</si>
  <si>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</si>
  <si>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</si>
  <si>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</si>
  <si>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</si>
  <si>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</si>
  <si>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</si>
  <si>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</si>
  <si>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</si>
  <si>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</si>
  <si>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</si>
  <si>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</si>
  <si>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</si>
  <si>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</si>
  <si>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</si>
  <si>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</si>
  <si>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</si>
  <si>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</si>
  <si>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</si>
  <si>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</si>
  <si>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</si>
  <si>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</si>
  <si>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</si>
  <si>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</si>
  <si>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</si>
  <si>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</si>
  <si>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</si>
  <si>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</si>
  <si>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</si>
  <si>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</si>
  <si>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</si>
  <si>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</si>
  <si>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</si>
  <si>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</si>
  <si>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</si>
  <si>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</si>
  <si>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</si>
  <si>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</si>
  <si>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</si>
  <si>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</si>
  <si>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</si>
  <si>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</si>
  <si>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</si>
  <si>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</si>
  <si>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</si>
  <si>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</si>
  <si>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</si>
  <si>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</si>
  <si>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</si>
  <si>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</si>
  <si>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</si>
  <si>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</si>
  <si>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</si>
  <si>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</si>
  <si>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</si>
  <si>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</si>
  <si>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</si>
  <si>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</si>
  <si>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</si>
  <si>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</si>
  <si>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</si>
  <si>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</si>
  <si>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</si>
  <si>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</si>
  <si>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</si>
  <si>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</si>
  <si>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</si>
  <si>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</si>
  <si>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</si>
  <si>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</si>
  <si>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</si>
  <si>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</si>
  <si>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</si>
  <si>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</si>
  <si>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</si>
  <si>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</si>
  <si>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</si>
  <si>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</si>
  <si>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</si>
  <si>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</si>
  <si>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</si>
  <si>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</si>
  <si>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</si>
  <si>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</si>
  <si>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</si>
  <si>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</si>
  <si>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</si>
  <si>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</si>
  <si>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</si>
  <si>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</si>
  <si>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</si>
  <si>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</si>
  <si>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</si>
  <si>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</si>
  <si>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</si>
  <si>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</si>
  <si>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</si>
  <si>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</si>
  <si>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</si>
  <si>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</si>
  <si>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</si>
  <si>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</si>
  <si>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</si>
  <si>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</si>
  <si>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</si>
  <si>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</si>
  <si>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</si>
  <si>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</si>
  <si>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</si>
  <si>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</si>
  <si>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</si>
  <si>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</si>
  <si>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</si>
  <si>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</si>
  <si>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</si>
  <si>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</si>
  <si>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</si>
  <si>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</si>
  <si>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</si>
  <si>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</si>
  <si>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</si>
  <si>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</si>
  <si>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</si>
  <si>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</si>
  <si>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</si>
  <si>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</si>
  <si>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</si>
  <si>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</si>
  <si>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</si>
  <si>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</si>
  <si>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</si>
  <si>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</si>
  <si>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</si>
  <si>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</si>
  <si>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</si>
  <si>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</si>
  <si>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</si>
  <si>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</si>
  <si>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</si>
  <si>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</si>
  <si>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</si>
  <si>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</si>
  <si>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</si>
  <si>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</si>
  <si>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</si>
  <si>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</si>
  <si>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</si>
  <si>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</si>
  <si>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</si>
  <si>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</si>
  <si>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</si>
  <si>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</si>
  <si>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</si>
  <si>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</si>
  <si>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</si>
  <si>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</si>
  <si>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</si>
  <si>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</si>
  <si>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</si>
  <si>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</si>
  <si>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</si>
  <si>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</si>
  <si>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</si>
  <si>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</si>
  <si>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</si>
  <si>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</si>
  <si>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</si>
  <si>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</si>
  <si>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</si>
  <si>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</si>
  <si>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</si>
  <si>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</si>
  <si>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</si>
  <si>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</si>
  <si>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</si>
  <si>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</si>
  <si>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</si>
  <si>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</si>
  <si>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</si>
  <si>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</si>
  <si>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</si>
  <si>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</si>
  <si>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</si>
  <si>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</si>
  <si>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</si>
  <si>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</si>
  <si>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</si>
  <si>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</si>
  <si>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</si>
  <si>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</si>
  <si>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</si>
  <si>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</si>
  <si>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</si>
  <si>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</si>
  <si>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</si>
  <si>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</si>
  <si>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</si>
  <si>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</si>
  <si>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</si>
  <si>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</si>
  <si>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</si>
  <si>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</si>
  <si>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</si>
  <si>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</si>
  <si>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</si>
  <si>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</si>
  <si>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</si>
  <si>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</si>
  <si>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</si>
  <si>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</si>
  <si>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</si>
  <si>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</si>
  <si>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</si>
  <si>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</si>
  <si>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</si>
  <si>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</si>
  <si>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</si>
  <si>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</si>
  <si>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</si>
  <si>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</si>
  <si>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</si>
  <si>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</si>
  <si>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</si>
  <si>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</si>
  <si>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</si>
  <si>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</si>
  <si>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</si>
  <si>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</si>
  <si>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</si>
  <si>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</si>
  <si>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</si>
  <si>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</si>
  <si>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</si>
  <si>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</si>
  <si>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</si>
  <si>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</si>
  <si>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</si>
  <si>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</si>
  <si>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</si>
  <si>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</si>
  <si>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</si>
  <si>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</si>
  <si>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</si>
  <si>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</si>
  <si>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</si>
  <si>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</si>
  <si>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</si>
  <si>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</si>
  <si>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</si>
  <si>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</si>
  <si>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</si>
  <si>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</si>
  <si>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</si>
  <si>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</si>
  <si>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</si>
  <si>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</si>
  <si>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</si>
  <si>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</si>
  <si>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</si>
  <si>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</si>
  <si>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</si>
  <si>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</si>
  <si>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</si>
  <si>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</si>
  <si>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</si>
  <si>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</si>
  <si>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</si>
  <si>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</si>
  <si>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</si>
  <si>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</si>
  <si>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</si>
  <si>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</si>
  <si>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</si>
  <si>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</si>
  <si>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</si>
  <si>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</si>
  <si>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</si>
  <si>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</si>
  <si>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</si>
  <si>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</si>
  <si>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</si>
  <si>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</si>
  <si>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</si>
  <si>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</si>
  <si>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</si>
  <si>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</si>
  <si>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</si>
  <si>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</si>
  <si>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</si>
  <si>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</si>
  <si>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</si>
  <si>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</si>
  <si>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</si>
  <si>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</si>
  <si>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</si>
  <si>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</si>
  <si>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</si>
  <si>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</si>
  <si>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</si>
  <si>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</si>
  <si>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</si>
  <si>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</si>
  <si>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</si>
  <si>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</si>
  <si>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</si>
  <si>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</si>
  <si>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</si>
  <si>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</si>
  <si>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</si>
  <si>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</si>
  <si>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</si>
  <si>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</si>
  <si>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</si>
  <si>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</si>
  <si>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</si>
  <si>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</si>
  <si>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</si>
  <si>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</si>
  <si>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</si>
  <si>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</si>
  <si>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</si>
  <si>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</si>
  <si>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</si>
  <si>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</si>
  <si>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</si>
  <si>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</si>
  <si>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</si>
  <si>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</si>
  <si>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</si>
  <si>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</si>
  <si>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</si>
  <si>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</si>
  <si>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</si>
  <si>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</si>
  <si>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</si>
  <si>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</si>
  <si>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</si>
  <si>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</si>
  <si>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</si>
  <si>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</si>
  <si>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</si>
  <si>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</si>
  <si>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</si>
  <si>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</si>
  <si>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</si>
  <si>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</si>
  <si>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</si>
  <si>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</si>
  <si>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</si>
  <si>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</si>
  <si>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</si>
  <si>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</si>
  <si>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</si>
  <si>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</si>
  <si>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</si>
  <si>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</si>
  <si>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</si>
  <si>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</si>
  <si>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</si>
  <si>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</si>
  <si>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</si>
  <si>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</si>
  <si>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</si>
  <si>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</si>
  <si>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</si>
  <si>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</si>
  <si>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</si>
  <si>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</si>
  <si>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</si>
  <si>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</si>
  <si>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</si>
  <si>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</si>
  <si>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</si>
  <si>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</si>
  <si>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</si>
  <si>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</si>
  <si>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</si>
  <si>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</si>
  <si>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</si>
  <si>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</si>
  <si>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</si>
  <si>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</si>
  <si>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</si>
  <si>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</si>
  <si>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</si>
  <si>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</si>
  <si>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</si>
  <si>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</si>
  <si>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</si>
  <si>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</si>
  <si>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</si>
  <si>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</si>
  <si>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</si>
  <si>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</si>
  <si>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</si>
  <si>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</si>
  <si>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</si>
  <si>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</si>
  <si>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</si>
  <si>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</si>
  <si>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</si>
  <si>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</si>
  <si>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</si>
  <si>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</si>
  <si>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</si>
  <si>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</si>
  <si>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</si>
  <si>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</si>
  <si>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</si>
  <si>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</si>
  <si>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</si>
  <si>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</si>
  <si>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</si>
  <si>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</si>
  <si>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</si>
  <si>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</si>
  <si>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</si>
  <si>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</si>
  <si>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</si>
  <si>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</si>
  <si>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</si>
  <si>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</si>
  <si>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</si>
  <si>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</si>
  <si>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</si>
  <si>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</si>
  <si>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</si>
  <si>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</si>
  <si>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</si>
  <si>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</si>
  <si>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</si>
  <si>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</si>
  <si>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</si>
  <si>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</si>
  <si>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</si>
  <si>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</si>
  <si>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</si>
  <si>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</si>
  <si>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</si>
  <si>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</si>
  <si>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</si>
  <si>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</si>
  <si>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</si>
  <si>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</si>
  <si>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</si>
  <si>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</si>
  <si>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</si>
  <si>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</si>
  <si>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</si>
  <si>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</si>
  <si>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</si>
  <si>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</si>
  <si>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</si>
  <si>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</si>
  <si>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</si>
  <si>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</si>
  <si>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</si>
  <si>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</si>
  <si>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</si>
  <si>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</si>
  <si>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</si>
  <si>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</si>
  <si>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</si>
  <si>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</si>
  <si>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</si>
  <si>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</si>
  <si>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</si>
  <si>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</si>
  <si>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</si>
  <si>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</si>
  <si>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</si>
  <si>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</si>
  <si>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</si>
  <si>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</si>
  <si>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</si>
  <si>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</si>
  <si>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</si>
  <si>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</si>
  <si>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</si>
  <si>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</si>
  <si>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</si>
  <si>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</si>
  <si>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</si>
  <si>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</si>
  <si>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</si>
  <si>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</si>
  <si>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</si>
  <si>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</si>
  <si>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</si>
  <si>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</si>
  <si>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</si>
  <si>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</si>
  <si>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</si>
  <si>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</si>
  <si>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</si>
  <si>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</si>
  <si>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</si>
  <si>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</si>
  <si>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</si>
  <si>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</si>
  <si>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</si>
  <si>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</si>
  <si>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</si>
  <si>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</si>
  <si>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</si>
  <si>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</si>
  <si>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</si>
  <si>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</si>
  <si>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</si>
  <si>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</si>
  <si>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</si>
  <si>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</si>
  <si>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</si>
  <si>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</si>
  <si>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</si>
  <si>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</si>
  <si>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</si>
  <si>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</si>
  <si>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</si>
  <si>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</si>
  <si>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</si>
  <si>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</si>
  <si>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</si>
  <si>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</si>
  <si>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</si>
  <si>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</si>
  <si>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</si>
  <si>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</si>
  <si>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</si>
  <si>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</si>
  <si>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</si>
  <si>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</si>
  <si>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</si>
  <si>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</si>
  <si>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</si>
  <si>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</si>
  <si>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</si>
  <si>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</si>
  <si>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</si>
  <si>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</si>
  <si>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</si>
  <si>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</si>
  <si>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</si>
  <si>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</si>
  <si>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</si>
  <si>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</si>
  <si>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</si>
  <si>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</si>
  <si>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</si>
  <si>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</si>
  <si>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</si>
  <si>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</si>
  <si>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</si>
  <si>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</si>
  <si>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</si>
  <si>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</si>
  <si>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</si>
  <si>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</si>
  <si>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</si>
  <si>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</si>
  <si>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</si>
  <si>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</si>
  <si>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</si>
  <si>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</si>
  <si>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</si>
  <si>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</si>
  <si>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</si>
  <si>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</si>
  <si>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</si>
  <si>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</si>
  <si>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</si>
  <si>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</si>
  <si>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</si>
  <si>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</si>
  <si>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</si>
  <si>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</si>
  <si>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</si>
  <si>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</si>
  <si>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</si>
  <si>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</si>
  <si>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</si>
  <si>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</si>
  <si>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</si>
  <si>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</si>
  <si>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</si>
  <si>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</si>
  <si>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</si>
  <si>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</si>
  <si>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</si>
  <si>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</si>
  <si>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</si>
  <si>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</si>
  <si>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</si>
  <si>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</si>
  <si>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</si>
  <si>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</si>
  <si>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</si>
  <si>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</si>
  <si>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</si>
  <si>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</si>
  <si>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</si>
  <si>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</si>
  <si>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</si>
  <si>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</si>
  <si>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</si>
  <si>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</si>
  <si>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</si>
  <si>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</si>
  <si>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</si>
  <si>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</si>
  <si>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</si>
  <si>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</si>
  <si>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</si>
  <si>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</si>
  <si>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</si>
  <si>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</si>
  <si>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</si>
  <si>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</si>
  <si>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</si>
  <si>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</si>
  <si>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</si>
  <si>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</si>
  <si>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</si>
  <si>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</si>
  <si>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</si>
  <si>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</si>
  <si>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</si>
  <si>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</si>
  <si>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</si>
  <si>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</si>
  <si>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</si>
  <si>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</si>
  <si>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</si>
  <si>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</si>
  <si>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</si>
  <si>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</si>
  <si>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</si>
  <si>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</si>
  <si>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</si>
  <si>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</si>
  <si>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</si>
  <si>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</si>
  <si>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</si>
  <si>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</si>
  <si>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</si>
  <si>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</si>
  <si>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</si>
  <si>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</si>
  <si>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</si>
  <si>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</si>
  <si>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</si>
  <si>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</si>
  <si>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</si>
  <si>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</si>
  <si>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</si>
  <si>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</si>
  <si>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</si>
  <si>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</si>
  <si>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</si>
  <si>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</si>
  <si>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</si>
  <si>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</si>
  <si>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</si>
  <si>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</si>
  <si>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</si>
  <si>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</si>
  <si>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</si>
  <si>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</si>
  <si>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</si>
  <si>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</si>
  <si>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</si>
  <si>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</si>
  <si>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</si>
  <si>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</si>
  <si>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</si>
  <si>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</si>
  <si>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</si>
  <si>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</si>
  <si>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</si>
  <si>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</si>
  <si>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</si>
  <si>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</si>
  <si>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</si>
  <si>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</si>
  <si>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</si>
  <si>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</si>
  <si>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</si>
  <si>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</si>
  <si>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</si>
  <si>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</si>
  <si>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</si>
  <si>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</si>
  <si>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</si>
  <si>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</si>
  <si>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</si>
  <si>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</si>
  <si>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</si>
  <si>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</si>
  <si>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</si>
  <si>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</si>
  <si>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</si>
  <si>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</si>
  <si>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</si>
  <si>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</si>
  <si>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</si>
  <si>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</si>
  <si>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</si>
  <si>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</si>
  <si>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</si>
  <si>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</si>
  <si>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</si>
  <si>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</si>
  <si>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</si>
  <si>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</si>
  <si>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</si>
  <si>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</si>
  <si>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</si>
  <si>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</si>
  <si>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</si>
  <si>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</si>
  <si>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</si>
  <si>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</si>
  <si>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</si>
  <si>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</si>
  <si>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</si>
  <si>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</si>
  <si>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</si>
  <si>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</si>
  <si>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</si>
  <si>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</si>
  <si>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</si>
  <si>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</si>
  <si>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</si>
  <si>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</si>
  <si>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</si>
  <si>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</si>
  <si>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</si>
  <si>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</si>
  <si>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</si>
  <si>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</si>
  <si>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</si>
  <si>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</si>
  <si>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</si>
  <si>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</si>
  <si>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</si>
  <si>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</si>
  <si>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</si>
  <si>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</si>
  <si>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</si>
  <si>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</si>
  <si>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</si>
  <si>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</si>
  <si>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</si>
  <si>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</si>
  <si>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</si>
  <si>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</si>
  <si>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</si>
  <si>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</si>
  <si>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</si>
  <si>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</si>
  <si>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</si>
  <si>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</si>
  <si>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</si>
  <si>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</si>
  <si>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</si>
  <si>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</si>
  <si>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</si>
  <si>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</si>
  <si>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</si>
  <si>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</si>
  <si>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</si>
  <si>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</si>
  <si>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</si>
  <si>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</si>
  <si>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</si>
  <si>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</si>
  <si>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</si>
  <si>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</si>
  <si>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</si>
  <si>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</si>
  <si>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</si>
  <si>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</si>
  <si>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</si>
  <si>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</si>
  <si>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</si>
  <si>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</si>
  <si>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</si>
  <si>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</si>
  <si>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</si>
  <si>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</si>
  <si>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</si>
  <si>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</si>
  <si>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</si>
  <si>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</si>
  <si>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</si>
  <si>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</si>
  <si>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</si>
  <si>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</si>
  <si>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</si>
  <si>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</si>
  <si>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</si>
  <si>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</si>
  <si>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</si>
  <si>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</si>
  <si>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</si>
  <si>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</si>
  <si>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</si>
  <si>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</si>
  <si>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</si>
  <si>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</si>
  <si>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</si>
  <si>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</si>
  <si>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</si>
  <si>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</si>
  <si>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</si>
  <si>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</si>
  <si>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</si>
  <si>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</si>
  <si>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</si>
  <si>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</si>
  <si>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</si>
  <si>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</si>
  <si>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</si>
  <si>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</si>
  <si>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</si>
  <si>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</si>
  <si>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</si>
  <si>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</si>
  <si>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</si>
  <si>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</si>
  <si>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</si>
  <si>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</si>
  <si>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</si>
  <si>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</si>
  <si>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</si>
  <si>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</si>
  <si>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</si>
  <si>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</si>
  <si>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</si>
  <si>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</si>
  <si>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</si>
  <si>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</si>
  <si>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</si>
  <si>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</si>
  <si>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</si>
  <si>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</si>
  <si>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</si>
  <si>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</si>
  <si>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</si>
  <si>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</si>
  <si>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</si>
  <si>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</si>
  <si>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</si>
  <si>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</si>
  <si>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</si>
  <si>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</si>
  <si>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</si>
  <si>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</si>
  <si>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</si>
  <si>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</si>
  <si>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</si>
  <si>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</si>
  <si>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</si>
  <si>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</si>
  <si>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</si>
  <si>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</si>
  <si>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</si>
  <si>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</si>
  <si>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</si>
  <si>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</si>
  <si>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</si>
  <si>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</si>
  <si>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</si>
  <si>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</si>
  <si>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</si>
  <si>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</si>
  <si>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</si>
  <si>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</si>
  <si>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</si>
  <si>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</si>
  <si>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</si>
  <si>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</si>
  <si>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</si>
  <si>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</si>
  <si>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</si>
  <si>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</si>
  <si>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</si>
  <si>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</si>
  <si>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</si>
  <si>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</si>
  <si>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</si>
  <si>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</si>
  <si>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</si>
  <si>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</si>
  <si>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</si>
  <si>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</si>
  <si>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</si>
  <si>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</si>
  <si>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</si>
  <si>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</si>
  <si>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</si>
  <si>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</si>
  <si>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</si>
  <si>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</si>
  <si>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</si>
  <si>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</si>
  <si>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</si>
  <si>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</si>
  <si>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</si>
  <si>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</si>
  <si>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</si>
  <si>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</si>
  <si>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</si>
  <si>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</si>
  <si>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</si>
  <si>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</si>
  <si>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</si>
  <si>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</si>
  <si>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</si>
  <si>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</si>
  <si>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</si>
  <si>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</si>
  <si>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</si>
  <si>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</si>
  <si>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</si>
  <si>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</si>
  <si>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</si>
  <si>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</si>
  <si>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</si>
  <si>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</si>
  <si>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</si>
  <si>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</si>
  <si>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</si>
  <si>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</si>
  <si>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</si>
  <si>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</si>
  <si>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</si>
  <si>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</si>
  <si>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</si>
  <si>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</si>
  <si>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</si>
  <si>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</si>
  <si>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</si>
  <si>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</si>
  <si>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</si>
  <si>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</si>
  <si>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</si>
  <si>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</si>
  <si>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</si>
  <si>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</si>
  <si>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</si>
  <si>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</si>
  <si>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</si>
  <si>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</si>
  <si>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</si>
  <si>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</si>
  <si>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</si>
  <si>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</si>
  <si>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</si>
  <si>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</si>
  <si>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</si>
  <si>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</si>
  <si>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</si>
  <si>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</si>
  <si>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</si>
  <si>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</si>
  <si>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</si>
  <si>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</si>
  <si>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</si>
  <si>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</si>
  <si>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</si>
  <si>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</si>
  <si>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</si>
  <si>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</si>
  <si>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</si>
  <si>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</si>
  <si>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</si>
  <si>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</si>
  <si>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</si>
  <si>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</si>
  <si>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</si>
  <si>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</si>
  <si>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</si>
  <si>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</si>
  <si>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</si>
  <si>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</si>
  <si>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</si>
  <si>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</si>
  <si>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</si>
  <si>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</si>
  <si>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</si>
  <si>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</si>
  <si>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</si>
  <si>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</si>
  <si>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</si>
  <si>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</si>
  <si>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</si>
  <si>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</si>
  <si>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</si>
  <si>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</si>
  <si>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</si>
  <si>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</si>
  <si>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</si>
  <si>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</si>
  <si>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</si>
  <si>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</si>
  <si>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</si>
  <si>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</si>
  <si>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</si>
  <si>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</si>
  <si>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</si>
  <si>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</si>
  <si>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</si>
  <si>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</si>
  <si>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</si>
  <si>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</si>
  <si>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</si>
  <si>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</si>
  <si>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</si>
  <si>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</si>
  <si>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</si>
  <si>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</si>
  <si>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</si>
  <si>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</si>
  <si>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</si>
  <si>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</si>
  <si>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</si>
  <si>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</si>
  <si>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</si>
  <si>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</si>
  <si>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</si>
  <si>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</si>
  <si>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</si>
  <si>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</si>
  <si>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</si>
  <si>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</si>
  <si>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</si>
  <si>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</si>
  <si>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</si>
  <si>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</si>
  <si>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</si>
  <si>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</si>
  <si>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</si>
  <si>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</si>
  <si>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</si>
  <si>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</si>
  <si>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</si>
  <si>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</si>
  <si>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</si>
  <si>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</si>
  <si>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</si>
  <si>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</si>
  <si>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</si>
  <si>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</si>
  <si>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</si>
  <si>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</si>
  <si>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</si>
  <si>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</si>
  <si>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</si>
  <si>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</si>
  <si>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</si>
  <si>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</si>
  <si>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</si>
  <si>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</si>
  <si>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</si>
  <si>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</si>
  <si>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</si>
  <si>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</si>
  <si>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</si>
  <si>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</si>
  <si>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</si>
  <si>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</si>
  <si>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</si>
  <si>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</si>
  <si>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</si>
  <si>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</si>
  <si>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</si>
  <si>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</si>
  <si>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</si>
  <si>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</si>
  <si>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</si>
  <si>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</si>
  <si>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</si>
  <si>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</si>
  <si>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</si>
  <si>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</si>
  <si>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</si>
  <si>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</si>
  <si>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</si>
  <si>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</si>
  <si>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</si>
  <si>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</si>
  <si>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</si>
  <si>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</si>
  <si>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</si>
  <si>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</si>
  <si>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</si>
  <si>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</si>
  <si>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</si>
  <si>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</si>
  <si>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</si>
  <si>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</si>
  <si>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</si>
  <si>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</si>
  <si>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</si>
  <si>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</si>
  <si>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</si>
  <si>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</si>
  <si>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</si>
  <si>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</si>
  <si>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</si>
  <si>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</si>
  <si>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</si>
  <si>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</si>
  <si>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</si>
  <si>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</si>
  <si>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</si>
  <si>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</si>
  <si>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</si>
  <si>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</si>
  <si>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</si>
  <si>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</si>
  <si>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</si>
  <si>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</si>
  <si>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</si>
  <si>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</si>
  <si>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</si>
  <si>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</si>
  <si>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</si>
  <si>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</si>
  <si>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</si>
  <si>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</si>
  <si>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</si>
  <si>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</si>
  <si>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</si>
  <si>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</si>
  <si>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</si>
  <si>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</si>
  <si>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</si>
  <si>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</si>
  <si>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</si>
  <si>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</si>
  <si>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</si>
  <si>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</si>
  <si>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</si>
  <si>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</si>
  <si>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</si>
  <si>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</si>
  <si>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</si>
  <si>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</si>
  <si>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</si>
  <si>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</si>
  <si>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</si>
  <si>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</si>
  <si>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</si>
  <si>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</si>
  <si>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</si>
  <si>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</si>
  <si>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</si>
  <si>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</si>
  <si>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</si>
  <si>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</si>
  <si>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</si>
  <si>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</si>
  <si>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</si>
  <si>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</si>
  <si>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</si>
  <si>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</si>
  <si>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</si>
  <si>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</si>
  <si>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</si>
  <si>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</si>
  <si>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</si>
  <si>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</si>
  <si>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</si>
  <si>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</si>
  <si>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</si>
  <si>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</si>
  <si>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</si>
  <si>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</si>
  <si>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</si>
  <si>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</si>
  <si>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</si>
  <si>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</si>
  <si>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</si>
  <si>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</si>
  <si>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</si>
  <si>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</si>
  <si>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</si>
  <si>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</si>
  <si>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</si>
  <si>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</si>
  <si>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</si>
  <si>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</si>
  <si>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</si>
  <si>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</si>
  <si>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</si>
  <si>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</si>
  <si>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</si>
  <si>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</si>
  <si>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</si>
  <si>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</si>
  <si>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</si>
  <si>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</si>
  <si>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</si>
  <si>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</si>
  <si>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</si>
  <si>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</si>
  <si>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</si>
  <si>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</si>
  <si>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</si>
  <si>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</si>
  <si>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</si>
  <si>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</si>
  <si>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</si>
  <si>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</si>
  <si>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</si>
  <si>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</si>
  <si>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</si>
  <si>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</si>
  <si>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</si>
  <si>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</si>
  <si>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</si>
  <si>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</si>
  <si>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</si>
  <si>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</si>
  <si>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</si>
  <si>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</si>
  <si>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</si>
  <si>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</si>
  <si>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</si>
  <si>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</si>
  <si>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</si>
  <si>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</si>
  <si>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</si>
  <si>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</si>
  <si>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</si>
  <si>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</si>
  <si>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</si>
  <si>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</si>
  <si>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</si>
  <si>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</si>
  <si>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</si>
  <si>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</si>
  <si>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</si>
  <si>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</si>
  <si>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</si>
  <si>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</si>
  <si>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</si>
  <si>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</si>
  <si>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</si>
  <si>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</si>
  <si>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</si>
  <si>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</si>
  <si>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</si>
  <si>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</si>
  <si>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</si>
  <si>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</si>
  <si>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</si>
  <si>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</si>
  <si>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</si>
  <si>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</si>
  <si>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</si>
  <si>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</si>
  <si>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</si>
  <si>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</si>
  <si>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</si>
  <si>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</si>
  <si>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</si>
  <si>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</si>
  <si>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</si>
  <si>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</si>
  <si>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</si>
  <si>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</si>
  <si>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</si>
  <si>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</si>
  <si>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</si>
  <si>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</si>
  <si>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</si>
  <si>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</si>
  <si>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</si>
  <si>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</si>
  <si>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</si>
  <si>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</si>
  <si>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</si>
  <si>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</si>
  <si>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</si>
  <si>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</si>
  <si>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</si>
  <si>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</si>
  <si>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</si>
  <si>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</si>
  <si>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</si>
  <si>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</si>
  <si>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</si>
  <si>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</si>
  <si>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</si>
  <si>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</si>
  <si>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</si>
  <si>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</si>
  <si>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</si>
  <si>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</si>
  <si>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</si>
  <si>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</si>
  <si>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</si>
  <si>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</si>
  <si>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</si>
  <si>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</si>
  <si>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</si>
  <si>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</si>
  <si>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</si>
  <si>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</si>
  <si>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</si>
  <si>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</si>
  <si>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</si>
  <si>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</si>
  <si>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</si>
  <si>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</si>
  <si>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</si>
  <si>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</si>
  <si>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</si>
  <si>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</si>
  <si>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</si>
  <si>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</si>
  <si>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</si>
  <si>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</si>
  <si>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</si>
  <si>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</si>
  <si>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</si>
  <si>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</si>
  <si>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</si>
  <si>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</si>
  <si>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</si>
  <si>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</si>
  <si>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</si>
  <si>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</si>
  <si>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</si>
  <si>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</si>
  <si>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</si>
  <si>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</si>
  <si>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</si>
  <si>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</si>
  <si>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</si>
  <si>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</si>
  <si>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</si>
  <si>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</si>
  <si>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</si>
  <si>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</si>
  <si>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</si>
  <si>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</si>
  <si>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</si>
  <si>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</si>
  <si>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</si>
  <si>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</si>
  <si>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</si>
  <si>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</si>
  <si>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</si>
  <si>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</si>
  <si>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</si>
  <si>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</si>
  <si>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</si>
  <si>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</si>
  <si>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</si>
  <si>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</si>
  <si>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</si>
  <si>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</si>
  <si>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</si>
  <si>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</si>
  <si>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</si>
  <si>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</si>
  <si>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</si>
  <si>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</si>
  <si>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</si>
  <si>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</si>
  <si>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</si>
  <si>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</si>
  <si>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</si>
  <si>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</si>
  <si>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</si>
  <si>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</si>
  <si>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</si>
  <si>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</si>
  <si>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</si>
  <si>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</si>
  <si>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</si>
  <si>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</si>
  <si>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</si>
  <si>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</si>
  <si>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</si>
  <si>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</si>
  <si>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</si>
  <si>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</si>
  <si>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</si>
  <si>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</si>
  <si>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</si>
  <si>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</si>
  <si>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</si>
  <si>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</si>
  <si>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</si>
  <si>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</si>
  <si>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</si>
  <si>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</si>
  <si>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</si>
  <si>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</si>
  <si>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</si>
  <si>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</si>
  <si>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</si>
  <si>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</si>
  <si>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</si>
  <si>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</si>
  <si>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</si>
  <si>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</si>
  <si>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</si>
  <si>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</si>
  <si>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</si>
  <si>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</si>
  <si>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</si>
  <si>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</si>
  <si>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</si>
  <si>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</si>
  <si>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</si>
  <si>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</si>
  <si>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</si>
  <si>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</si>
  <si>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</si>
  <si>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</si>
  <si>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</si>
  <si>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</si>
  <si>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</si>
  <si>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</si>
  <si>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</si>
  <si>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</si>
  <si>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</si>
  <si>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</si>
  <si>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</si>
  <si>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</si>
  <si>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</si>
  <si>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</si>
  <si>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</si>
  <si>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</si>
  <si>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</si>
  <si>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</si>
  <si>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</si>
  <si>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</si>
  <si>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</si>
  <si>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</si>
  <si>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</si>
  <si>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</si>
  <si>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</si>
  <si>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</si>
  <si>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</si>
  <si>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</si>
  <si>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</si>
  <si>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</si>
  <si>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</si>
  <si>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</si>
  <si>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</si>
  <si>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</si>
  <si>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</si>
  <si>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</si>
  <si>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</si>
  <si>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</si>
  <si>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</si>
  <si>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</si>
  <si>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</si>
  <si>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</si>
  <si>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</si>
  <si>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</si>
  <si>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</si>
  <si>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</si>
  <si>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</si>
  <si>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</si>
  <si>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</si>
  <si>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</si>
  <si>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</si>
  <si>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</si>
  <si>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</si>
  <si>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</si>
  <si>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</si>
  <si>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</si>
  <si>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</si>
  <si>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</si>
  <si>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</si>
  <si>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</si>
  <si>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</si>
  <si>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</si>
  <si>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</si>
  <si>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</si>
  <si>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</si>
  <si>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</si>
  <si>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</si>
  <si>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</si>
  <si>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</si>
  <si>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</si>
  <si>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</si>
  <si>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</si>
  <si>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</si>
  <si>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</si>
  <si>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</si>
  <si>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</si>
  <si>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</si>
  <si>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</si>
  <si>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</si>
  <si>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</si>
  <si>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</si>
  <si>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</si>
  <si>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</si>
  <si>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</si>
  <si>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</si>
  <si>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</si>
  <si>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</si>
  <si>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</si>
  <si>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</si>
  <si>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</si>
  <si>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</si>
  <si>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</si>
  <si>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</si>
  <si>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</si>
  <si>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</si>
  <si>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</si>
  <si>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</si>
  <si>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</si>
  <si>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</si>
  <si>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</si>
  <si>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</si>
  <si>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</si>
  <si>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</si>
  <si>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</si>
  <si>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</si>
  <si>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</si>
  <si>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</si>
  <si>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</si>
  <si>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</si>
  <si>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</si>
  <si>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</si>
  <si>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</si>
  <si>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</si>
  <si>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</si>
  <si>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</si>
  <si>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</si>
  <si>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</si>
  <si>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</si>
  <si>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</si>
  <si>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</si>
  <si>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</si>
  <si>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</si>
  <si>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</si>
  <si>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</si>
  <si>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</si>
  <si>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</si>
  <si>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</si>
  <si>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</si>
  <si>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</si>
  <si>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</si>
  <si>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</si>
  <si>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</si>
  <si>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</si>
  <si>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</si>
  <si>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</si>
  <si>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</si>
  <si>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</si>
  <si>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</si>
  <si>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</si>
  <si>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</si>
  <si>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</si>
  <si>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</si>
  <si>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</si>
  <si>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</si>
  <si>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</si>
  <si>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</si>
  <si>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</si>
  <si>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</si>
  <si>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</si>
  <si>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</si>
  <si>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</si>
  <si>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</si>
  <si>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</si>
  <si>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</si>
  <si>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</si>
  <si>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</si>
  <si>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</si>
  <si>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</si>
  <si>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</si>
  <si>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</si>
  <si>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</si>
  <si>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</si>
  <si>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</si>
  <si>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</si>
  <si>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</si>
  <si>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</si>
  <si>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</si>
  <si>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</si>
  <si>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</si>
  <si>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</si>
  <si>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</si>
  <si>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</si>
  <si>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</si>
  <si>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</si>
  <si>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</si>
  <si>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</si>
  <si>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</si>
  <si>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</si>
  <si>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</si>
  <si>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</si>
  <si>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</si>
  <si>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</si>
  <si>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</si>
  <si>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</si>
  <si>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</si>
  <si>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</si>
  <si>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</si>
  <si>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</si>
  <si>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</si>
  <si>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</si>
  <si>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</si>
  <si>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</si>
  <si>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</si>
  <si>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</si>
  <si>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</si>
  <si>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</si>
  <si>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</si>
  <si>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</si>
  <si>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</si>
  <si>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</si>
  <si>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</si>
  <si>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</si>
  <si>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</si>
  <si>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</si>
  <si>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</si>
  <si>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</si>
  <si>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</si>
  <si>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</si>
  <si>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</si>
  <si>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</si>
  <si>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</si>
  <si>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</si>
  <si>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</si>
  <si>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</si>
  <si>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</si>
  <si>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</si>
  <si>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</si>
  <si>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</si>
  <si>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</si>
  <si>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</si>
  <si>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</si>
  <si>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</si>
  <si>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</si>
  <si>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</si>
  <si>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</si>
  <si>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</si>
  <si>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</si>
  <si>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</si>
  <si>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</si>
  <si>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</si>
  <si>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</si>
  <si>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</si>
  <si>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</si>
  <si>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</si>
  <si>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</si>
  <si>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</si>
  <si>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</si>
  <si>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</si>
  <si>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</si>
  <si>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</si>
  <si>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</si>
  <si>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</si>
  <si>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</si>
  <si>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</si>
  <si>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</si>
  <si>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</si>
  <si>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</si>
  <si>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</si>
  <si>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</si>
  <si>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</si>
  <si>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</si>
  <si>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</si>
  <si>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</si>
  <si>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</si>
  <si>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</si>
  <si>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</si>
  <si>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</si>
  <si>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</si>
  <si>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</si>
  <si>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</si>
  <si>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</si>
  <si>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</si>
  <si>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</si>
  <si>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</si>
  <si>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</si>
  <si>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</si>
  <si>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</si>
  <si>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</si>
  <si>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</si>
  <si>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</si>
  <si>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</si>
  <si>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</si>
  <si>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</si>
  <si>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</si>
  <si>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</si>
  <si>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</si>
  <si>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</si>
  <si>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</si>
  <si>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</si>
  <si>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</si>
  <si>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</si>
  <si>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</si>
  <si>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</si>
  <si>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</si>
  <si>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</si>
  <si>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</si>
  <si>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</si>
  <si>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</si>
  <si>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</si>
  <si>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</si>
  <si>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</si>
  <si>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</si>
  <si>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</si>
  <si>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</si>
  <si>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</si>
  <si>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</si>
  <si>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</si>
  <si>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</si>
  <si>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</si>
  <si>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</si>
  <si>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</si>
  <si>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</si>
  <si>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</si>
  <si>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</si>
  <si>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</si>
  <si>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</si>
  <si>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</si>
  <si>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</si>
  <si>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</si>
  <si>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</si>
  <si>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</si>
  <si>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</si>
  <si>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</si>
  <si>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</si>
  <si>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</si>
  <si>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</si>
  <si>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</si>
  <si>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</si>
  <si>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</si>
  <si>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</si>
  <si>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</si>
  <si>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</si>
  <si>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</si>
  <si>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</si>
  <si>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</si>
  <si>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</si>
  <si>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</si>
  <si>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</si>
  <si>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</si>
  <si>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</si>
  <si>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</si>
  <si>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</si>
  <si>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</si>
  <si>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</si>
  <si>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</si>
  <si>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</si>
  <si>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</si>
  <si>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</si>
  <si>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</si>
  <si>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</si>
  <si>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</si>
  <si>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</si>
  <si>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</si>
  <si>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</si>
  <si>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</si>
  <si>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</si>
  <si>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</si>
  <si>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</si>
  <si>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</si>
  <si>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</si>
  <si>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</si>
  <si>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</si>
  <si>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</si>
  <si>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</si>
  <si>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</si>
  <si>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</si>
  <si>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</si>
  <si>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</si>
  <si>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</si>
  <si>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</si>
  <si>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</si>
  <si>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</si>
  <si>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</si>
  <si>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</si>
  <si>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</si>
  <si>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</si>
  <si>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</si>
  <si>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</si>
  <si>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</si>
  <si>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</si>
  <si>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</si>
  <si>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</si>
  <si>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</si>
  <si>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</si>
  <si>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</si>
  <si>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</si>
  <si>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</si>
  <si>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</si>
  <si>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</si>
  <si>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</si>
  <si>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</si>
  <si>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</si>
  <si>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</si>
  <si>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</si>
  <si>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</si>
  <si>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</si>
  <si>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</si>
  <si>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</si>
  <si>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</si>
  <si>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</si>
  <si>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</si>
  <si>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</si>
  <si>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</si>
  <si>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</si>
  <si>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</si>
  <si>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</si>
  <si>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</si>
  <si>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</si>
  <si>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</si>
  <si>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</si>
  <si>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</si>
  <si>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</si>
  <si>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</si>
  <si>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</si>
  <si>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</si>
  <si>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</si>
  <si>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</si>
  <si>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</si>
  <si>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</si>
  <si>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</si>
  <si>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</si>
  <si>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</si>
  <si>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</si>
  <si>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</si>
  <si>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</si>
  <si>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</si>
  <si>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</si>
  <si>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</si>
  <si>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</si>
  <si>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</si>
  <si>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</si>
  <si>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</si>
  <si>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</si>
  <si>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</si>
  <si>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</si>
  <si>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</si>
  <si>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</si>
  <si>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</si>
  <si>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</si>
  <si>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</si>
  <si>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</si>
  <si>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</si>
  <si>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</si>
  <si>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</si>
  <si>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</si>
  <si>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</si>
  <si>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</si>
  <si>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</si>
  <si>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</si>
  <si>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</si>
  <si>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</si>
  <si>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</si>
  <si>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</si>
  <si>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</si>
  <si>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</si>
  <si>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</si>
  <si>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</si>
  <si>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</si>
  <si>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</si>
  <si>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</si>
  <si>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</si>
  <si>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</si>
  <si>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</si>
  <si>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</si>
  <si>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</si>
  <si>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</si>
  <si>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</si>
  <si>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</si>
  <si>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</si>
  <si>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</si>
  <si>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</si>
  <si>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</si>
  <si>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</si>
  <si>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</si>
  <si>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</si>
  <si>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</si>
  <si>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</si>
  <si>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</si>
  <si>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</si>
  <si>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</si>
  <si>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</si>
  <si>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</si>
  <si>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</si>
  <si>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</si>
  <si>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</si>
  <si>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</si>
  <si>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</si>
  <si>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</si>
  <si>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</si>
  <si>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</si>
  <si>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</si>
  <si>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</si>
  <si>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</si>
  <si>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</si>
  <si>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</si>
  <si>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</si>
  <si>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</si>
  <si>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</si>
  <si>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</si>
  <si>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</si>
  <si>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</si>
  <si>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</si>
  <si>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</si>
  <si>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</si>
  <si>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</si>
  <si>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</si>
  <si>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</si>
  <si>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</si>
  <si>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</si>
  <si>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</si>
  <si>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</si>
  <si>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</si>
  <si>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</si>
  <si>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</si>
  <si>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</si>
  <si>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</si>
  <si>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</si>
  <si>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</si>
  <si>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</si>
  <si>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</si>
  <si>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</si>
  <si>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</si>
  <si>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</si>
  <si>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</si>
  <si>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</si>
  <si>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</si>
  <si>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</si>
  <si>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</si>
  <si>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</si>
  <si>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</si>
  <si>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</si>
  <si>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</si>
  <si>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</si>
  <si>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</si>
  <si>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</si>
  <si>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</si>
  <si>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</si>
  <si>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</si>
  <si>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</si>
  <si>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</si>
  <si>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</si>
  <si>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</si>
  <si>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</si>
  <si>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</si>
  <si>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</si>
  <si>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</si>
  <si>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</si>
  <si>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</si>
  <si>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</si>
  <si>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</si>
  <si>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</si>
  <si>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</si>
  <si>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</si>
  <si>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</si>
  <si>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</si>
  <si>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</si>
  <si>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</si>
  <si>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</si>
  <si>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</si>
  <si>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</si>
  <si>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</si>
  <si>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</si>
  <si>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</si>
  <si>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</si>
  <si>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</si>
  <si>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</si>
  <si>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</si>
  <si>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</si>
  <si>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</si>
  <si>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</si>
  <si>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</si>
  <si>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</si>
  <si>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</si>
  <si>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</si>
  <si>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</si>
  <si>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</si>
  <si>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</si>
  <si>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</si>
  <si>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</si>
  <si>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</si>
  <si>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</si>
  <si>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</si>
  <si>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</si>
  <si>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</si>
  <si>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</si>
  <si>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</si>
  <si>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</si>
  <si>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</si>
  <si>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</si>
  <si>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</si>
  <si>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</si>
  <si>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</si>
  <si>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</si>
  <si>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</si>
  <si>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</si>
  <si>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</si>
  <si>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</si>
  <si>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</si>
  <si>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</si>
  <si>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</si>
  <si>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</si>
  <si>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</si>
  <si>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</si>
  <si>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</si>
  <si>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</si>
  <si>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</si>
  <si>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</si>
  <si>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</si>
  <si>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</si>
  <si>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</si>
  <si>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</si>
  <si>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</si>
  <si>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</si>
  <si>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</si>
  <si>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</si>
  <si>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</si>
  <si>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</si>
  <si>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</si>
  <si>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</si>
  <si>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</si>
  <si>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</si>
  <si>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</si>
  <si>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</si>
  <si>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</si>
  <si>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</si>
  <si>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</si>
  <si>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</si>
  <si>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</si>
  <si>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</si>
  <si>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</si>
  <si>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</si>
  <si>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</si>
  <si>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</si>
  <si>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</si>
  <si>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</si>
  <si>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</si>
  <si>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</si>
  <si>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</si>
  <si>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</si>
  <si>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</si>
  <si>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</si>
  <si>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</si>
  <si>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</si>
  <si>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</si>
  <si>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</si>
  <si>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</si>
  <si>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</si>
  <si>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</si>
  <si>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</si>
  <si>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</si>
  <si>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</si>
  <si>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</si>
  <si>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</si>
  <si>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</si>
  <si>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</si>
  <si>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</si>
  <si>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</si>
  <si>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</si>
  <si>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</si>
  <si>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</si>
  <si>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</si>
  <si>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</si>
  <si>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</si>
  <si>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</si>
  <si>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</si>
  <si>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</si>
  <si>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</si>
  <si>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</si>
  <si>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</si>
  <si>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</si>
  <si>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</si>
  <si>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</si>
  <si>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</si>
  <si>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</si>
  <si>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</si>
  <si>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</si>
  <si>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</si>
  <si>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</si>
  <si>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</si>
  <si>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</si>
  <si>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</si>
  <si>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</si>
  <si>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</si>
  <si>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</si>
  <si>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</si>
  <si>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</si>
  <si>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</si>
  <si>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</si>
  <si>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</si>
  <si>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</si>
  <si>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</si>
  <si>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</si>
  <si>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</si>
  <si>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</si>
  <si>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</si>
  <si>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</si>
  <si>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</si>
  <si>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</si>
  <si>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</si>
  <si>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</si>
  <si>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</si>
  <si>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</si>
  <si>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</si>
  <si>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</si>
  <si>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</si>
  <si>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</si>
  <si>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</si>
  <si>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</si>
  <si>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</si>
  <si>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</si>
  <si>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</si>
  <si>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</si>
  <si>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</si>
  <si>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</si>
  <si>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</si>
  <si>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</si>
  <si>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</si>
  <si>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</si>
  <si>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</si>
  <si>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</si>
  <si>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</si>
  <si>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</si>
  <si>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</si>
  <si>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</si>
  <si>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</si>
  <si>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</si>
  <si>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</si>
  <si>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</si>
  <si>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</si>
  <si>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</si>
  <si>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</si>
  <si>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</si>
  <si>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</si>
  <si>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</si>
  <si>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</si>
  <si>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</si>
  <si>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</si>
  <si>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</si>
  <si>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</si>
  <si>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</si>
  <si>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</si>
  <si>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</si>
  <si>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</si>
  <si>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</si>
  <si>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</si>
  <si>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</si>
  <si>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</si>
  <si>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</si>
  <si>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</si>
  <si>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</si>
  <si>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</si>
  <si>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</si>
  <si>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</si>
  <si>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</si>
  <si>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</si>
  <si>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</si>
  <si>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</si>
  <si>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</si>
  <si>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</si>
  <si>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</si>
  <si>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</si>
  <si>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</si>
  <si>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</si>
  <si>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</si>
  <si>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</si>
  <si>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</si>
  <si>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</si>
  <si>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</si>
  <si>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</si>
  <si>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</si>
  <si>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</si>
  <si>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</si>
  <si>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</si>
  <si>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</si>
  <si>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</si>
  <si>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</si>
  <si>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</si>
  <si>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</si>
  <si>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</si>
  <si>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</si>
  <si>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</si>
  <si>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</si>
  <si>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</si>
  <si>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</si>
  <si>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</si>
  <si>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</si>
  <si>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</si>
  <si>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</si>
  <si>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</si>
  <si>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</si>
  <si>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</si>
  <si>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</si>
  <si>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</si>
  <si>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</si>
  <si>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</si>
  <si>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</si>
  <si>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</si>
  <si>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</si>
  <si>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</si>
  <si>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</si>
  <si>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</si>
  <si>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</si>
  <si>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</si>
  <si>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</si>
  <si>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</si>
  <si>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</si>
  <si>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</si>
  <si>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</si>
  <si>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</si>
  <si>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</si>
  <si>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</si>
  <si>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</si>
  <si>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</si>
  <si>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</si>
  <si>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</si>
  <si>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</si>
  <si>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</si>
  <si>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</si>
  <si>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</si>
  <si>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</si>
  <si>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</si>
  <si>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</si>
  <si>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</si>
  <si>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</si>
  <si>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</si>
  <si>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</si>
  <si>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</si>
  <si>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</si>
  <si>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</si>
  <si>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</si>
  <si>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</si>
  <si>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</si>
  <si>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</si>
  <si>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</si>
  <si>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</si>
  <si>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</si>
  <si>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</si>
  <si>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</si>
  <si>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</si>
  <si>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</si>
  <si>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</si>
  <si>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</si>
  <si>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</si>
  <si>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</si>
  <si>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</si>
  <si>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</si>
  <si>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</si>
  <si>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</si>
  <si>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</si>
  <si>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</si>
  <si>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</si>
  <si>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</si>
  <si>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</si>
  <si>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</si>
  <si>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</si>
  <si>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</si>
  <si>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</si>
  <si>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</si>
  <si>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</si>
  <si>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</si>
  <si>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</si>
  <si>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</si>
  <si>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</si>
  <si>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</si>
  <si>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</si>
  <si>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</si>
  <si>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</si>
  <si>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</si>
  <si>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</si>
  <si>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</si>
  <si>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</si>
  <si>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</si>
  <si>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</si>
  <si>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</si>
  <si>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</si>
  <si>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</si>
  <si>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</si>
  <si>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</si>
  <si>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</si>
  <si>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</si>
  <si>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</si>
  <si>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</si>
  <si>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</si>
  <si>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</si>
  <si>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</si>
  <si>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</si>
  <si>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</si>
  <si>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</si>
  <si>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</si>
  <si>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</si>
  <si>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</si>
  <si>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</si>
  <si>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</si>
  <si>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</si>
  <si>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</si>
  <si>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</si>
  <si>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</si>
  <si>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</si>
  <si>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</si>
  <si>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</si>
  <si>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</si>
  <si>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</si>
  <si>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</si>
  <si>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</si>
  <si>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</si>
  <si>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</si>
  <si>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</si>
  <si>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</si>
  <si>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</si>
  <si>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</si>
  <si>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</si>
  <si>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</si>
  <si>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</si>
  <si>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</si>
  <si>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</si>
  <si>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</si>
  <si>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</si>
  <si>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</si>
  <si>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</si>
  <si>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</si>
  <si>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</si>
  <si>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</si>
  <si>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</si>
  <si>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</si>
  <si>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</si>
  <si>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</si>
  <si>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</si>
  <si>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</si>
  <si>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</si>
  <si>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</si>
  <si>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</si>
  <si>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</si>
  <si>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</si>
  <si>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</si>
  <si>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</si>
  <si>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</si>
  <si>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</si>
  <si>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</si>
  <si>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</si>
  <si>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</si>
  <si>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</si>
  <si>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</si>
  <si>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</si>
  <si>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</si>
  <si>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</si>
  <si>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</si>
  <si>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</si>
  <si>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</si>
  <si>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</si>
  <si>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</si>
  <si>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</si>
  <si>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</si>
  <si>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</si>
  <si>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</si>
  <si>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</si>
  <si>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</si>
  <si>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</si>
  <si>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</si>
  <si>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</si>
  <si>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</si>
  <si>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</si>
  <si>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</si>
  <si>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</si>
  <si>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</si>
  <si>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</si>
  <si>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</si>
  <si>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</si>
  <si>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</si>
  <si>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</si>
  <si>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</si>
  <si>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</si>
  <si>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</si>
  <si>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</si>
  <si>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</si>
  <si>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</si>
  <si>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</si>
  <si>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</si>
  <si>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</si>
  <si>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</si>
  <si>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</si>
  <si>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</si>
  <si>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</si>
  <si>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</si>
  <si>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</si>
  <si>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</si>
  <si>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</si>
  <si>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</si>
  <si>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</si>
  <si>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</si>
  <si>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</si>
  <si>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</si>
  <si>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</si>
  <si>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</si>
  <si>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</si>
  <si>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</si>
  <si>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</si>
  <si>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</si>
  <si>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</si>
  <si>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</si>
  <si>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</si>
  <si>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</si>
  <si>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</si>
  <si>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</si>
  <si>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</si>
  <si>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</si>
  <si>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</si>
  <si>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</si>
  <si>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</si>
  <si>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</si>
  <si>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</si>
  <si>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</si>
  <si>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</si>
  <si>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</si>
  <si>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</si>
  <si>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</si>
  <si>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</si>
  <si>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</si>
  <si>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</si>
  <si>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</si>
  <si>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</si>
  <si>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</si>
  <si>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</si>
  <si>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</si>
  <si>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</si>
  <si>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</si>
  <si>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</si>
  <si>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</si>
  <si>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</si>
  <si>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</si>
  <si>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</si>
  <si>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</si>
  <si>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</si>
  <si>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</si>
  <si>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</si>
  <si>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</si>
  <si>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</si>
  <si>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</si>
  <si>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</si>
  <si>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</si>
  <si>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</si>
  <si>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</si>
  <si>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</si>
  <si>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</si>
  <si>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</si>
  <si>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</si>
  <si>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</si>
  <si>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</si>
  <si>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</si>
  <si>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</si>
  <si>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</si>
  <si>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</si>
  <si>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</si>
  <si>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</si>
  <si>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</si>
  <si>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</si>
  <si>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</si>
  <si>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</si>
  <si>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</si>
  <si>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</si>
  <si>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</si>
  <si>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</si>
  <si>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</si>
  <si>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</si>
  <si>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</si>
  <si>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</si>
  <si>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</si>
  <si>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</si>
  <si>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</si>
  <si>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</si>
  <si>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</si>
  <si>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</si>
  <si>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</si>
  <si>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</si>
  <si>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</si>
  <si>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</si>
  <si>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</si>
  <si>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</si>
  <si>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</si>
  <si>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</si>
  <si>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</si>
  <si>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</si>
  <si>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</si>
  <si>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</si>
  <si>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</si>
  <si>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</si>
  <si>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</si>
  <si>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</si>
  <si>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</si>
  <si>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</si>
  <si>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</si>
  <si>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</si>
  <si>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</si>
  <si>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</si>
  <si>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</si>
  <si>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</si>
  <si>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</si>
  <si>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</si>
  <si>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</si>
  <si>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</si>
  <si>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</si>
  <si>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</si>
  <si>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</si>
  <si>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</si>
  <si>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</si>
  <si>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</si>
  <si>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</si>
  <si>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</si>
  <si>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</si>
  <si>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</si>
  <si>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</si>
  <si>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</si>
  <si>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</si>
  <si>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</si>
  <si>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</si>
  <si>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</si>
  <si>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</si>
  <si>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</si>
  <si>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</si>
  <si>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</si>
  <si>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</si>
  <si>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</si>
  <si>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</si>
  <si>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</si>
  <si>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</si>
  <si>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</si>
  <si>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</si>
  <si>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</si>
  <si>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</si>
  <si>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</si>
  <si>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</si>
  <si>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</si>
  <si>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</si>
  <si>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</si>
  <si>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</si>
  <si>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</si>
  <si>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</si>
  <si>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</si>
  <si>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</si>
  <si>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</si>
  <si>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</si>
  <si>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</si>
  <si>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</si>
  <si>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</si>
  <si>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</si>
  <si>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</si>
  <si>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</si>
  <si>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</si>
  <si>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</si>
  <si>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</si>
  <si>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</si>
  <si>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</si>
  <si>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</si>
  <si>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</si>
  <si>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</si>
  <si>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</si>
  <si>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</si>
  <si>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</si>
  <si>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</si>
  <si>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</si>
  <si>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</si>
  <si>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</si>
  <si>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</si>
  <si>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</si>
  <si>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</si>
  <si>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</si>
  <si>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</si>
  <si>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</si>
  <si>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</si>
  <si>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</si>
  <si>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</si>
  <si>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</si>
  <si>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</si>
  <si>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</si>
  <si>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</si>
  <si>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</si>
  <si>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</si>
  <si>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</si>
  <si>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</si>
  <si>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</si>
  <si>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</si>
  <si>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</si>
  <si>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</si>
  <si>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</si>
  <si>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</si>
  <si>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</si>
  <si>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</si>
  <si>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</si>
  <si>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</si>
  <si>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</si>
  <si>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</si>
  <si>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</si>
  <si>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</si>
  <si>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</si>
  <si>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</si>
  <si>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</si>
  <si>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</si>
  <si>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</si>
  <si>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</si>
  <si>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</si>
  <si>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</si>
  <si>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</si>
  <si>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</si>
  <si>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</si>
  <si>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</si>
  <si>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</si>
  <si>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</si>
  <si>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</si>
  <si>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</si>
  <si>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</si>
  <si>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</si>
  <si>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</si>
  <si>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</si>
  <si>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</si>
  <si>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</si>
  <si>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</si>
  <si>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</si>
  <si>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</si>
  <si>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</si>
  <si>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</si>
  <si>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</si>
  <si>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</si>
  <si>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</si>
  <si>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</si>
  <si>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</si>
  <si>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</si>
  <si>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</si>
  <si>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</si>
  <si>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</si>
  <si>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</si>
  <si>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</si>
  <si>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</si>
  <si>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</si>
  <si>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</si>
  <si>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</si>
  <si>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</si>
  <si>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</si>
  <si>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</si>
  <si>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</si>
  <si>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</si>
  <si>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</si>
  <si>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</si>
  <si>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</si>
  <si>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</si>
  <si>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</si>
  <si>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</si>
  <si>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</si>
  <si>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</si>
  <si>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</si>
  <si>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</si>
  <si>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</si>
  <si>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</si>
  <si>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</si>
  <si>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</si>
  <si>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</si>
  <si>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</si>
  <si>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</si>
  <si>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</si>
  <si>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</si>
  <si>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</si>
  <si>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</si>
  <si>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</si>
  <si>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</si>
  <si>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</si>
  <si>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</si>
  <si>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</si>
  <si>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</si>
  <si>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</si>
  <si>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</si>
  <si>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</si>
  <si>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</si>
  <si>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</si>
  <si>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</si>
  <si>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</si>
  <si>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</si>
  <si>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</si>
  <si>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</si>
  <si>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</si>
  <si>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</si>
  <si>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</si>
  <si>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</si>
  <si>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</si>
  <si>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</si>
  <si>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</si>
  <si>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</si>
  <si>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</si>
  <si>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</si>
  <si>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</si>
  <si>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</si>
  <si>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</si>
  <si>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</si>
  <si>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</si>
  <si>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</si>
  <si>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</si>
  <si>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</si>
  <si>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</si>
  <si>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</si>
  <si>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</si>
  <si>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</si>
  <si>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</si>
  <si>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</si>
  <si>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</si>
  <si>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</si>
  <si>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</si>
  <si>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</si>
  <si>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</si>
  <si>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</si>
  <si>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</si>
  <si>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</si>
  <si>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</si>
  <si>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</si>
  <si>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</si>
  <si>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</si>
  <si>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</si>
  <si>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</si>
  <si>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</si>
  <si>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</si>
  <si>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</si>
  <si>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</si>
  <si>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</si>
  <si>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</si>
  <si>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</si>
  <si>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</si>
  <si>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</si>
  <si>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</si>
  <si>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</si>
  <si>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</si>
  <si>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</si>
  <si>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</si>
  <si>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</si>
  <si>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</si>
  <si>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</si>
  <si>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</si>
  <si>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</si>
  <si>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</si>
  <si>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</si>
  <si>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</si>
  <si>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</si>
  <si>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</si>
  <si>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</si>
  <si>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</si>
  <si>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</si>
  <si>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</si>
  <si>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</si>
  <si>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</si>
  <si>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</si>
  <si>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</si>
  <si>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</si>
  <si>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</si>
  <si>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</si>
  <si>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</si>
  <si>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</si>
  <si>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</si>
  <si>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</si>
  <si>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</si>
  <si>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</si>
  <si>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</si>
  <si>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</si>
  <si>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</si>
  <si>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</si>
  <si>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</si>
  <si>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</si>
  <si>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</si>
  <si>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</si>
  <si>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</si>
  <si>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</si>
  <si>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</si>
  <si>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</si>
  <si>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</si>
  <si>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</si>
  <si>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</si>
  <si>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</si>
  <si>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</si>
  <si>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</si>
  <si>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</si>
  <si>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</si>
  <si>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</si>
  <si>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</si>
  <si>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</si>
  <si>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</si>
  <si>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</si>
  <si>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</si>
  <si>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</si>
  <si>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</si>
  <si>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</si>
  <si>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</si>
  <si>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</si>
  <si>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</si>
  <si>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</si>
  <si>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</si>
  <si>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</si>
  <si>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</si>
  <si>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</si>
  <si>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</si>
  <si>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</si>
  <si>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</si>
  <si>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</si>
  <si>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</si>
  <si>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</si>
  <si>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</si>
  <si>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</si>
  <si>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</si>
  <si>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</si>
  <si>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</si>
  <si>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</si>
  <si>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</si>
  <si>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</si>
  <si>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</si>
  <si>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</si>
  <si>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</si>
  <si>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</si>
  <si>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</si>
  <si>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</si>
  <si>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</si>
  <si>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</si>
  <si>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</si>
  <si>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</si>
  <si>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</si>
  <si>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</si>
  <si>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</si>
  <si>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</si>
  <si>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</si>
  <si>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</si>
  <si>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</si>
  <si>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</si>
  <si>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</si>
  <si>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</si>
  <si>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</si>
  <si>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</si>
  <si>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</si>
  <si>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</si>
  <si>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</si>
  <si>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</si>
  <si>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</si>
  <si>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</si>
  <si>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</si>
  <si>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</si>
  <si>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</si>
  <si>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</si>
  <si>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</si>
  <si>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</si>
  <si>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</si>
  <si>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</si>
  <si>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</si>
  <si>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</si>
  <si>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</si>
  <si>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</si>
  <si>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</si>
  <si>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</si>
  <si>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</si>
  <si>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</si>
  <si>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</si>
  <si>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</si>
  <si>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</si>
  <si>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</si>
  <si>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</si>
  <si>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</si>
  <si>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</si>
  <si>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</si>
  <si>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</si>
  <si>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</si>
  <si>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</si>
  <si>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</si>
  <si>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</si>
  <si>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</si>
  <si>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</si>
  <si>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</si>
  <si>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</si>
  <si>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</si>
  <si>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</si>
  <si>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</si>
  <si>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</si>
  <si>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</si>
  <si>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</si>
  <si>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</si>
  <si>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</si>
  <si>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</si>
  <si>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</si>
  <si>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</si>
  <si>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</si>
  <si>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</si>
  <si>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</si>
  <si>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</si>
  <si>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</si>
  <si>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</si>
  <si>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</si>
  <si>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</si>
  <si>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</si>
  <si>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</si>
  <si>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</si>
  <si>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</si>
  <si>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</si>
  <si>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</si>
  <si>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</si>
  <si>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</si>
  <si>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</si>
  <si>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</si>
  <si>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</si>
  <si>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</si>
  <si>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</si>
  <si>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</si>
  <si>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</si>
  <si>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</si>
  <si>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</si>
  <si>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</si>
  <si>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</si>
  <si>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</si>
  <si>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</si>
  <si>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</si>
  <si>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</si>
  <si>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</si>
  <si>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</si>
  <si>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</si>
  <si>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</si>
  <si>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</si>
  <si>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</si>
  <si>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</si>
  <si>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</si>
  <si>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</si>
  <si>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</si>
  <si>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</si>
  <si>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</si>
  <si>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</si>
  <si>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</si>
  <si>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</si>
  <si>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</si>
  <si>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</si>
  <si>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</si>
  <si>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</si>
  <si>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</si>
  <si>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</si>
  <si>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</si>
  <si>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</si>
  <si>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</si>
  <si>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</si>
  <si>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</si>
  <si>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</si>
  <si>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</si>
  <si>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</si>
  <si>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</si>
  <si>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</si>
  <si>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</si>
  <si>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</si>
  <si>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</si>
  <si>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</si>
  <si>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</si>
  <si>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</si>
  <si>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</si>
  <si>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</si>
  <si>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</si>
  <si>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</si>
  <si>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</si>
  <si>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</si>
  <si>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</si>
  <si>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</si>
  <si>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</si>
  <si>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</si>
  <si>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</si>
  <si>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</si>
  <si>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</si>
  <si>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</si>
  <si>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</si>
  <si>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</si>
  <si>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</si>
  <si>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</si>
  <si>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</si>
  <si>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</si>
  <si>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</si>
  <si>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</si>
  <si>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</si>
  <si>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</si>
  <si>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</si>
  <si>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</si>
  <si>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</si>
  <si>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</si>
  <si>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</si>
  <si>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</si>
  <si>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</si>
  <si>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</si>
  <si>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</si>
  <si>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</si>
  <si>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</si>
  <si>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</si>
  <si>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</si>
  <si>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</si>
  <si>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</si>
  <si>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</si>
  <si>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</si>
  <si>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</si>
  <si>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</si>
  <si>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</si>
  <si>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</si>
  <si>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</si>
  <si>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</si>
  <si>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</si>
  <si>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</si>
  <si>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</si>
  <si>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</si>
  <si>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</si>
  <si>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</si>
  <si>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</si>
  <si>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</si>
  <si>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</si>
  <si>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</si>
  <si>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</si>
  <si>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</si>
  <si>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</si>
  <si>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</si>
  <si>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</si>
  <si>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</si>
  <si>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</si>
  <si>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</si>
  <si>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</si>
  <si>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</si>
  <si>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</si>
  <si>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</si>
  <si>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</si>
  <si>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</si>
  <si>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</si>
  <si>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</si>
  <si>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</si>
  <si>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</si>
  <si>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</si>
  <si>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</si>
  <si>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</si>
  <si>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</si>
  <si>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</si>
  <si>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</si>
  <si>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</si>
  <si>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</si>
  <si>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</si>
  <si>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</si>
  <si>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</si>
  <si>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</si>
  <si>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</si>
  <si>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</si>
  <si>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</si>
  <si>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</si>
  <si>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</si>
  <si>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</si>
  <si>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</si>
  <si>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</si>
  <si>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</si>
  <si>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</si>
  <si>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</si>
  <si>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</si>
  <si>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</si>
  <si>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</si>
  <si>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</si>
  <si>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</si>
  <si>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</si>
  <si>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</si>
  <si>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</si>
  <si>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</si>
  <si>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</si>
  <si>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</si>
  <si>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</si>
  <si>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</si>
  <si>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</si>
  <si>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</si>
  <si>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</si>
  <si>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</si>
  <si>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</si>
  <si>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</si>
  <si>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</si>
  <si>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</si>
  <si>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</si>
  <si>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</si>
  <si>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</si>
  <si>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</si>
  <si>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</si>
  <si>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</si>
  <si>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</si>
  <si>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</si>
  <si>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</si>
  <si>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</si>
  <si>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</si>
  <si>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</si>
  <si>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</si>
  <si>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</si>
  <si>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</si>
  <si>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</si>
  <si>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</si>
  <si>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</si>
  <si>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</si>
  <si>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</si>
  <si>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</si>
  <si>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</si>
  <si>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</si>
  <si>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</si>
  <si>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</si>
  <si>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</si>
  <si>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</si>
  <si>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</si>
  <si>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</si>
  <si>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</si>
  <si>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</si>
  <si>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</si>
  <si>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</si>
  <si>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</si>
  <si>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</si>
  <si>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</si>
  <si>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</si>
  <si>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</si>
  <si>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</si>
  <si>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</si>
  <si>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</si>
  <si>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</si>
  <si>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</si>
  <si>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</si>
  <si>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</si>
  <si>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</si>
  <si>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</si>
  <si>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</si>
  <si>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</si>
  <si>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</si>
  <si>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</si>
  <si>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</si>
  <si>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</si>
  <si>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</si>
  <si>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</si>
  <si>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</si>
  <si>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</si>
  <si>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</si>
  <si>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</si>
  <si>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</si>
  <si>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</si>
  <si>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</si>
  <si>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</si>
  <si>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</si>
  <si>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</si>
  <si>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</si>
  <si>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</si>
  <si>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</si>
  <si>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</si>
  <si>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</si>
  <si>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</si>
  <si>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</si>
  <si>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</si>
  <si>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</si>
  <si>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</si>
  <si>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</si>
  <si>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</si>
  <si>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</si>
  <si>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</si>
  <si>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</si>
  <si>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</si>
  <si>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</si>
  <si>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</si>
  <si>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</si>
  <si>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</si>
  <si>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</si>
  <si>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</si>
  <si>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</si>
  <si>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</si>
  <si>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</si>
  <si>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</si>
  <si>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</si>
  <si>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</si>
  <si>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</si>
  <si>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</si>
  <si>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</si>
  <si>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</si>
  <si>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</si>
  <si>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</si>
  <si>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</si>
  <si>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</si>
  <si>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</si>
  <si>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</si>
  <si>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</si>
  <si>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</si>
  <si>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</si>
  <si>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</si>
  <si>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</si>
  <si>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</si>
  <si>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</si>
  <si>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</si>
  <si>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</si>
  <si>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</si>
  <si>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</si>
  <si>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</si>
  <si>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</si>
  <si>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</si>
  <si>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</si>
  <si>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</si>
  <si>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</si>
  <si>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</si>
  <si>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</si>
  <si>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</si>
  <si>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</si>
  <si>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</si>
  <si>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</si>
  <si>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</si>
  <si>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</si>
  <si>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</si>
  <si>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</si>
  <si>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</si>
  <si>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</si>
  <si>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</si>
  <si>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</si>
  <si>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</si>
  <si>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</si>
  <si>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</si>
  <si>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</si>
  <si>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</si>
  <si>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</si>
  <si>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</si>
  <si>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</si>
  <si>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</si>
  <si>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</si>
  <si>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</si>
  <si>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</si>
  <si>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</si>
  <si>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</si>
  <si>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</si>
  <si>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</si>
  <si>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</si>
  <si>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</si>
  <si>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</si>
  <si>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</si>
  <si>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</si>
  <si>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</si>
  <si>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</si>
  <si>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</si>
  <si>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</si>
  <si>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</si>
  <si>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</si>
  <si>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</si>
  <si>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</si>
  <si>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</si>
  <si>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</si>
  <si>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</si>
  <si>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</si>
  <si>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</si>
  <si>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</si>
  <si>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</si>
  <si>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</si>
  <si>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</si>
  <si>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</si>
  <si>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</si>
  <si>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</si>
  <si>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</si>
  <si>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</si>
  <si>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</si>
  <si>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</si>
  <si>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</si>
  <si>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</si>
  <si>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</si>
  <si>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</si>
  <si>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</si>
  <si>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</si>
  <si>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</si>
  <si>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</si>
  <si>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</si>
  <si>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</si>
  <si>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</si>
  <si>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</si>
  <si>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</si>
  <si>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</si>
  <si>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</si>
  <si>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</si>
  <si>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</si>
  <si>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</si>
  <si>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</si>
  <si>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</si>
  <si>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</si>
  <si>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</si>
  <si>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</si>
  <si>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</si>
  <si>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</si>
  <si>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</si>
  <si>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</si>
  <si>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</si>
  <si>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</si>
  <si>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</si>
  <si>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</si>
  <si>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</si>
  <si>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</si>
  <si>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</si>
  <si>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</si>
  <si>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</si>
  <si>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</si>
  <si>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</si>
  <si>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</si>
  <si>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</si>
  <si>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</si>
  <si>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</si>
  <si>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</si>
  <si>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</si>
  <si>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</si>
  <si>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</si>
  <si>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</si>
  <si>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</si>
  <si>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</si>
  <si>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</si>
  <si>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</si>
  <si>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</si>
  <si>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</si>
  <si>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</si>
  <si>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</si>
  <si>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</si>
  <si>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</si>
  <si>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</si>
  <si>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</si>
  <si>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</si>
  <si>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</si>
  <si>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</si>
  <si>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</si>
  <si>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</si>
  <si>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</si>
  <si>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</si>
  <si>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</si>
  <si>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</si>
  <si>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</si>
  <si>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</si>
  <si>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</si>
  <si>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</si>
  <si>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</si>
  <si>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</si>
  <si>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</si>
  <si>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</si>
  <si>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</si>
  <si>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</si>
  <si>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</si>
  <si>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</si>
  <si>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</si>
  <si>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</si>
  <si>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</si>
  <si>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</si>
  <si>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</si>
  <si>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</si>
  <si>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</si>
  <si>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</si>
  <si>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</si>
  <si>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</si>
  <si>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</si>
  <si>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</si>
  <si>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</si>
  <si>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</si>
  <si>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</si>
  <si>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</si>
  <si>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</si>
  <si>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</si>
  <si>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</si>
  <si>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</si>
  <si>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</si>
  <si>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</si>
  <si>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</si>
  <si>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</si>
  <si>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</si>
  <si>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</si>
  <si>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</si>
  <si>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</si>
  <si>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</si>
  <si>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</si>
  <si>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</si>
  <si>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</si>
  <si>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</si>
  <si>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</si>
  <si>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</si>
  <si>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</si>
  <si>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</si>
  <si>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</si>
  <si>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</si>
  <si>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</si>
  <si>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</si>
  <si>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</si>
  <si>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</si>
  <si>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</si>
  <si>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</si>
  <si>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</si>
  <si>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</si>
  <si>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</si>
  <si>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</si>
  <si>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</si>
  <si>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</si>
  <si>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</si>
  <si>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</si>
  <si>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</si>
  <si>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</si>
  <si>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</si>
  <si>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</si>
  <si>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</si>
  <si>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</si>
  <si>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</si>
  <si>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</si>
  <si>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</si>
  <si>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</si>
  <si>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</si>
  <si>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</si>
  <si>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</si>
  <si>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</si>
  <si>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</si>
  <si>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</si>
  <si>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</si>
  <si>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</si>
  <si>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</si>
  <si>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</si>
  <si>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</si>
  <si>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</si>
  <si>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</si>
  <si>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</si>
  <si>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</si>
  <si>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</si>
  <si>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</si>
  <si>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</si>
  <si>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</si>
  <si>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</si>
  <si>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</si>
  <si>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</si>
  <si>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</si>
  <si>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</si>
  <si>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</si>
  <si>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</si>
  <si>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</si>
  <si>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</si>
  <si>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</si>
  <si>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</si>
  <si>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</si>
  <si>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</si>
  <si>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</si>
  <si>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</si>
  <si>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</si>
  <si>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</si>
  <si>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</si>
  <si>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</si>
  <si>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</si>
  <si>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</si>
  <si>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</si>
  <si>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</si>
  <si>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</si>
  <si>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</si>
  <si>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</si>
  <si>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</si>
  <si>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</si>
  <si>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</si>
  <si>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</si>
  <si>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</si>
  <si>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</si>
  <si>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</si>
  <si>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</si>
  <si>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</si>
  <si>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</si>
  <si>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</si>
  <si>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</si>
  <si>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</si>
  <si>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</si>
  <si>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</si>
  <si>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</si>
  <si>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</si>
  <si>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</si>
  <si>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</si>
  <si>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</si>
  <si>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</si>
  <si>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</si>
  <si>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</si>
  <si>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</si>
  <si>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</si>
  <si>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</si>
  <si>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</si>
  <si>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</si>
  <si>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</si>
  <si>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</si>
  <si>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</si>
  <si>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</si>
  <si>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</si>
  <si>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</si>
  <si>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</si>
  <si>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</si>
  <si>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</si>
  <si>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</si>
  <si>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</si>
  <si>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</si>
  <si>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</si>
  <si>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</si>
  <si>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</si>
  <si>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</si>
  <si>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</si>
  <si>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</si>
  <si>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</si>
  <si>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</si>
  <si>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</si>
  <si>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</si>
  <si>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</si>
  <si>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</si>
  <si>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</si>
  <si>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</si>
  <si>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</si>
  <si>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</si>
  <si>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</si>
  <si>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</si>
  <si>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</si>
  <si>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</si>
  <si>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</si>
  <si>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</si>
  <si>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</si>
  <si>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</si>
  <si>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</si>
  <si>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</si>
  <si>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</si>
  <si>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</si>
  <si>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</si>
  <si>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</si>
  <si>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</si>
  <si>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</si>
  <si>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</si>
  <si>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</si>
  <si>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</si>
  <si>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</si>
  <si>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</si>
  <si>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</si>
  <si>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</si>
  <si>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</si>
  <si>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</si>
  <si>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</si>
  <si>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</si>
  <si>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</si>
  <si>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</si>
  <si>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</si>
  <si>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</si>
  <si>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</si>
  <si>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</si>
  <si>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</si>
  <si>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</si>
  <si>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</si>
  <si>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</si>
  <si>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</si>
  <si>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</si>
  <si>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</si>
  <si>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</si>
  <si>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</si>
  <si>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</si>
  <si>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</si>
  <si>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</si>
  <si>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</si>
  <si>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</si>
  <si>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</si>
  <si>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</si>
  <si>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</si>
  <si>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</si>
  <si>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</si>
  <si>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</si>
  <si>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</si>
  <si>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</si>
  <si>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</si>
  <si>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</si>
  <si>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</si>
  <si>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</si>
  <si>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</si>
  <si>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</si>
  <si>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</si>
  <si>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</si>
  <si>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</si>
  <si>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</si>
  <si>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</si>
  <si>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</si>
  <si>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</si>
  <si>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</si>
  <si>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</si>
  <si>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</si>
  <si>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</si>
  <si>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</si>
  <si>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</si>
  <si>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</si>
  <si>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</si>
  <si>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</si>
  <si>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</si>
  <si>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</si>
  <si>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</si>
  <si>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</si>
  <si>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</si>
  <si>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</si>
  <si>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</si>
  <si>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</si>
  <si>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</si>
  <si>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</si>
  <si>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</si>
  <si>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</si>
  <si>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</si>
  <si>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</si>
  <si>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</si>
  <si>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</si>
  <si>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</si>
  <si>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</si>
  <si>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</si>
  <si>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</si>
  <si>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</si>
  <si>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</si>
  <si>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</si>
  <si>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</si>
  <si>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</si>
  <si>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</si>
  <si>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</si>
  <si>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</si>
  <si>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</si>
  <si>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</si>
  <si>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</si>
  <si>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</si>
  <si>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</si>
  <si>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</si>
  <si>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</si>
  <si>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</si>
  <si>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</si>
  <si>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</si>
  <si>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</si>
  <si>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</si>
  <si>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</si>
  <si>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</si>
  <si>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</si>
  <si>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</si>
  <si>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</si>
  <si>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</si>
  <si>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</si>
  <si>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</si>
  <si>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</si>
  <si>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</si>
  <si>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</si>
  <si>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</si>
  <si>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</si>
  <si>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</si>
  <si>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</si>
  <si>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</si>
  <si>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</si>
  <si>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</si>
  <si>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</si>
  <si>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</si>
  <si>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</si>
  <si>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</si>
  <si>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</si>
  <si>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</si>
  <si>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</si>
  <si>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</si>
  <si>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</si>
  <si>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</si>
  <si>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</si>
  <si>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</si>
  <si>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</si>
  <si>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</si>
  <si>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</si>
  <si>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</si>
  <si>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</si>
  <si>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</si>
  <si>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</si>
  <si>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</si>
  <si>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</si>
  <si>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</si>
  <si>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</si>
  <si>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</si>
  <si>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</si>
  <si>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</si>
  <si>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</si>
  <si>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</si>
  <si>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</si>
  <si>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</si>
  <si>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</si>
  <si>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</si>
  <si>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</si>
  <si>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</si>
  <si>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</si>
  <si>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</si>
  <si>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</si>
  <si>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</si>
  <si>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</si>
  <si>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</si>
  <si>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</si>
  <si>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</si>
  <si>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</si>
  <si>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</si>
  <si>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</si>
  <si>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</si>
  <si>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</si>
  <si>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</si>
  <si>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</si>
  <si>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</si>
  <si>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</si>
  <si>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</si>
  <si>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</si>
  <si>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</si>
  <si>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</si>
  <si>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</si>
  <si>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</si>
  <si>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</si>
  <si>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</si>
  <si>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</si>
  <si>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</si>
  <si>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</si>
  <si>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</si>
  <si>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</si>
  <si>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</si>
  <si>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</si>
  <si>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</si>
  <si>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</si>
  <si>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</si>
  <si>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</si>
  <si>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</si>
  <si>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</si>
  <si>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</si>
  <si>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</si>
  <si>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</si>
  <si>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</si>
  <si>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</si>
  <si>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</si>
  <si>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</si>
  <si>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</si>
  <si>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</si>
  <si>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</si>
  <si>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</si>
  <si>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</si>
  <si>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</si>
  <si>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</si>
  <si>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</si>
  <si>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</si>
  <si>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</si>
  <si>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</si>
  <si>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</si>
  <si>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</si>
  <si>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</si>
  <si>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</si>
  <si>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</si>
  <si>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</si>
  <si>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</si>
  <si>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</si>
  <si>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</si>
  <si>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</si>
  <si>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</si>
  <si>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</si>
  <si>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</si>
  <si>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</si>
  <si>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</si>
  <si>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</si>
  <si>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</si>
  <si>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</si>
  <si>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</si>
  <si>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</si>
  <si>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</si>
  <si>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</si>
  <si>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</si>
  <si>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</si>
  <si>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</si>
  <si>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</si>
  <si>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</si>
  <si>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</si>
  <si>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</si>
  <si>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</si>
  <si>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</si>
  <si>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</si>
  <si>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</si>
  <si>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</si>
  <si>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</si>
  <si>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</si>
  <si>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</si>
  <si>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</si>
  <si>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</si>
  <si>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</si>
  <si>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</si>
  <si>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</si>
  <si>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</si>
  <si>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</si>
  <si>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</si>
  <si>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</si>
  <si>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</si>
  <si>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</si>
  <si>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</si>
  <si>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</si>
  <si>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</si>
  <si>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</si>
  <si>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</si>
  <si>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</si>
  <si>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</si>
  <si>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</si>
  <si>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</si>
  <si>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</si>
  <si>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</si>
  <si>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</si>
  <si>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</si>
  <si>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</si>
  <si>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</si>
  <si>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</si>
  <si>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</si>
  <si>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</si>
  <si>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</si>
  <si>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</si>
  <si>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</si>
  <si>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</si>
  <si>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</si>
  <si>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</si>
  <si>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</si>
  <si>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</si>
  <si>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</si>
  <si>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</si>
  <si>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</si>
  <si>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</si>
  <si>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</si>
  <si>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</si>
  <si>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</si>
  <si>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</si>
  <si>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</si>
  <si>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</si>
  <si>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</si>
  <si>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</si>
  <si>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</si>
  <si>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</si>
  <si>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</si>
  <si>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</si>
  <si>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</si>
  <si>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</si>
  <si>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</si>
  <si>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</si>
  <si>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</si>
  <si>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</si>
  <si>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</si>
  <si>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</si>
  <si>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</si>
  <si>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</si>
  <si>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</si>
  <si>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</si>
  <si>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</si>
  <si>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</si>
  <si>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</si>
  <si>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</si>
  <si>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</si>
  <si>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</si>
  <si>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</si>
  <si>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</si>
  <si>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</si>
  <si>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</si>
  <si>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</si>
  <si>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</si>
  <si>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</si>
  <si>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</si>
  <si>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</si>
  <si>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</si>
  <si>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</si>
  <si>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</si>
  <si>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</si>
  <si>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</si>
  <si>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</si>
  <si>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</si>
  <si>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</si>
  <si>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</si>
  <si>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</si>
  <si>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</si>
  <si>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</si>
  <si>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</si>
  <si>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</si>
  <si>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</si>
  <si>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</si>
  <si>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</si>
  <si>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</si>
  <si>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</si>
  <si>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</si>
  <si>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</si>
  <si>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</si>
  <si>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</si>
  <si>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</si>
  <si>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</si>
  <si>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</si>
  <si>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</si>
  <si>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</si>
  <si>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</si>
  <si>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</si>
  <si>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</si>
  <si>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</si>
  <si>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</si>
  <si>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</si>
  <si>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</si>
  <si>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</si>
  <si>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</si>
  <si>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</si>
  <si>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</si>
  <si>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</si>
  <si>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</si>
  <si>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</si>
  <si>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</si>
  <si>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</si>
  <si>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</si>
  <si>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</si>
  <si>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</si>
  <si>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</si>
  <si>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</si>
  <si>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</si>
  <si>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</si>
  <si>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</si>
  <si>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</si>
  <si>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</si>
  <si>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</si>
  <si>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</si>
  <si>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</si>
  <si>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</si>
  <si>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</si>
  <si>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</si>
  <si>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</si>
  <si>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</si>
  <si>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</si>
  <si>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</si>
  <si>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</si>
  <si>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</si>
  <si>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</si>
  <si>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</si>
  <si>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</si>
  <si>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</si>
  <si>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</si>
  <si>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</si>
  <si>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</si>
  <si>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</si>
  <si>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</si>
  <si>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</si>
  <si>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</si>
  <si>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</si>
  <si>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</si>
  <si>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</si>
  <si>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</si>
  <si>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</si>
  <si>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</si>
  <si>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</si>
  <si>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</si>
  <si>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</si>
  <si>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</si>
  <si>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</si>
  <si>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</si>
  <si>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</si>
  <si>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</si>
  <si>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</si>
  <si>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</si>
  <si>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</si>
  <si>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</si>
  <si>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</si>
  <si>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</si>
  <si>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</si>
  <si>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</si>
  <si>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</si>
  <si>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</si>
  <si>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</si>
  <si>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</si>
  <si>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</si>
  <si>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</si>
  <si>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</si>
  <si>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</si>
  <si>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</si>
  <si>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</si>
  <si>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</si>
  <si>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</si>
  <si>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</si>
  <si>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</si>
  <si>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</si>
  <si>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</si>
  <si>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</si>
  <si>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</si>
  <si>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</si>
  <si>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</si>
  <si>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</si>
  <si>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</si>
  <si>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</si>
  <si>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</si>
  <si>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</si>
  <si>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</si>
  <si>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</si>
  <si>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</si>
  <si>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</si>
  <si>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</si>
  <si>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</si>
  <si>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</si>
  <si>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</si>
  <si>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</si>
  <si>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</si>
  <si>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</si>
  <si>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</si>
  <si>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</si>
  <si>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</si>
  <si>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</si>
  <si>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</si>
  <si>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</si>
  <si>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</si>
  <si>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</si>
  <si>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</si>
  <si>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</si>
  <si>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</si>
  <si>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</si>
  <si>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</si>
  <si>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</si>
  <si>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</si>
  <si>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</si>
  <si>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</si>
  <si>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</si>
  <si>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</si>
  <si>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</si>
  <si>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</si>
  <si>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</si>
  <si>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</si>
  <si>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</si>
  <si>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</si>
  <si>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</si>
  <si>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</si>
  <si>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</si>
  <si>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</si>
  <si>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</si>
  <si>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</si>
  <si>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</si>
  <si>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</si>
  <si>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</si>
  <si>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</si>
  <si>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</si>
  <si>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</si>
  <si>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</si>
  <si>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</si>
  <si>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</si>
  <si>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</si>
  <si>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</si>
  <si>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</si>
  <si>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</si>
  <si>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</si>
  <si>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</si>
  <si>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</si>
  <si>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</si>
  <si>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</si>
  <si>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</si>
  <si>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</si>
  <si>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</si>
  <si>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</si>
  <si>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</si>
  <si>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</si>
  <si>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</si>
  <si>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</si>
  <si>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</si>
  <si>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</si>
  <si>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</si>
  <si>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</si>
  <si>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</si>
  <si>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</si>
  <si>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</si>
  <si>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</si>
  <si>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</si>
  <si>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</si>
  <si>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</si>
  <si>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</si>
  <si>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</si>
  <si>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</si>
  <si>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</si>
  <si>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</si>
  <si>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</si>
  <si>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</si>
  <si>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</si>
  <si>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</si>
  <si>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</si>
  <si>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</si>
  <si>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</si>
  <si>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</si>
  <si>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</si>
  <si>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</si>
  <si>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</si>
  <si>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</si>
  <si>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</si>
  <si>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</si>
  <si>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</si>
  <si>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</si>
  <si>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</si>
  <si>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</si>
  <si>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</si>
  <si>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</si>
  <si>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</si>
  <si>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</si>
  <si>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</si>
  <si>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</si>
  <si>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</si>
  <si>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</si>
  <si>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</si>
  <si>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</si>
  <si>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</si>
  <si>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</si>
  <si>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</si>
  <si>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</si>
  <si>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</si>
  <si>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</si>
  <si>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</si>
  <si>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</si>
  <si>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</si>
  <si>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</si>
  <si>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</si>
  <si>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</si>
  <si>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</si>
  <si>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</si>
  <si>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</si>
  <si>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</si>
  <si>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</si>
  <si>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</si>
  <si>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</si>
  <si>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</si>
  <si>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</si>
  <si>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</si>
  <si>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</si>
  <si>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</si>
  <si>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</si>
  <si>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</si>
  <si>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</si>
  <si>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</si>
  <si>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</si>
  <si>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</si>
  <si>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</si>
  <si>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</si>
  <si>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</si>
  <si>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</si>
  <si>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</si>
  <si>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</si>
  <si>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</si>
  <si>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</si>
  <si>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</si>
  <si>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</si>
  <si>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</si>
  <si>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</si>
  <si>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</si>
  <si>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</si>
  <si>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</si>
  <si>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</si>
  <si>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</si>
  <si>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</si>
  <si>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</si>
  <si>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</si>
  <si>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</si>
  <si>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</si>
  <si>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</si>
  <si>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</si>
  <si>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</si>
  <si>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</si>
  <si>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</si>
  <si>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</si>
  <si>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</si>
  <si>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</si>
  <si>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</si>
  <si>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</si>
  <si>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</si>
  <si>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</si>
  <si>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</si>
  <si>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</si>
  <si>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</si>
  <si>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</si>
  <si>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</si>
  <si>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</si>
  <si>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</si>
  <si>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</si>
  <si>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</si>
  <si>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</si>
  <si>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</si>
  <si>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</si>
  <si>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</si>
  <si>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</si>
  <si>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</si>
  <si>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</si>
  <si>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</si>
  <si>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</si>
  <si>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</si>
  <si>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</si>
  <si>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</si>
  <si>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</si>
  <si>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</si>
  <si>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</si>
  <si>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</si>
  <si>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</si>
  <si>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</si>
  <si>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</si>
  <si>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</si>
  <si>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</si>
  <si>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</si>
  <si>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</si>
  <si>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</si>
  <si>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</si>
  <si>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</si>
  <si>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</si>
  <si>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</si>
  <si>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</si>
  <si>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</si>
  <si>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</si>
  <si>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</si>
  <si>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</si>
  <si>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</si>
  <si>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</si>
  <si>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</si>
  <si>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</si>
  <si>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</si>
  <si>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</si>
  <si>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</si>
  <si>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</si>
  <si>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</si>
  <si>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</si>
  <si>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</si>
  <si>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</si>
  <si>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</si>
  <si>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</si>
  <si>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</si>
  <si>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</si>
  <si>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</si>
  <si>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</si>
  <si>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</si>
  <si>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</si>
  <si>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</si>
  <si>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</si>
  <si>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</si>
  <si>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</si>
  <si>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</si>
  <si>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</si>
  <si>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</si>
  <si>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</si>
  <si>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</si>
  <si>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</si>
  <si>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</si>
  <si>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</si>
  <si>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</si>
  <si>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</si>
  <si>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</si>
  <si>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</si>
  <si>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</si>
  <si>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</si>
  <si>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</si>
  <si>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</si>
  <si>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</si>
  <si>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</si>
  <si>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</si>
  <si>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</si>
  <si>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</si>
  <si>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</si>
  <si>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</si>
  <si>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</si>
  <si>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</si>
  <si>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</si>
  <si>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</si>
  <si>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</si>
  <si>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</si>
  <si>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</si>
  <si>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</si>
  <si>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</si>
  <si>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</si>
  <si>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</si>
  <si>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</si>
  <si>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</si>
  <si>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</si>
  <si>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</si>
  <si>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</si>
  <si>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</si>
  <si>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</si>
  <si>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</si>
  <si>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</si>
  <si>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</si>
  <si>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</si>
  <si>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</si>
  <si>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</si>
  <si>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</si>
  <si>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</si>
  <si>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</si>
  <si>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</si>
  <si>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</si>
  <si>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</si>
  <si>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</si>
  <si>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</si>
  <si>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</si>
  <si>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</si>
  <si>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</si>
  <si>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</si>
  <si>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</si>
  <si>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</si>
  <si>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</si>
  <si>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</si>
  <si>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</si>
  <si>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</si>
  <si>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</si>
  <si>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</si>
  <si>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</si>
  <si>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</si>
  <si>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</si>
  <si>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</si>
  <si>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</si>
  <si>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</si>
  <si>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</si>
  <si>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</si>
  <si>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</si>
  <si>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</si>
  <si>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</si>
  <si>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</si>
  <si>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</si>
  <si>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</si>
  <si>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</si>
  <si>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</si>
  <si>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</si>
  <si>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</si>
  <si>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</si>
  <si>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</si>
  <si>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</si>
  <si>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</si>
  <si>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</si>
  <si>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</si>
  <si>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</si>
  <si>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</si>
  <si>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</si>
  <si>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</si>
  <si>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</si>
  <si>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</si>
  <si>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</si>
  <si>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</si>
  <si>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</si>
  <si>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</si>
  <si>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</si>
  <si>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</si>
  <si>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</si>
  <si>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</si>
  <si>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</si>
  <si>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</si>
  <si>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</si>
  <si>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</si>
  <si>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</si>
  <si>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</si>
  <si>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</si>
  <si>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</si>
  <si>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</si>
  <si>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</si>
  <si>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</si>
  <si>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</si>
  <si>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</si>
  <si>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</si>
  <si>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</si>
  <si>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</si>
  <si>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</si>
  <si>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</si>
  <si>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</si>
  <si>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</si>
  <si>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</si>
  <si>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</si>
  <si>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</si>
  <si>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</si>
  <si>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</si>
  <si>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</si>
  <si>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</si>
  <si>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</si>
  <si>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</si>
  <si>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</si>
  <si>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</si>
  <si>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</si>
  <si>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</si>
  <si>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</si>
  <si>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</si>
  <si>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</si>
  <si>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</si>
  <si>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</si>
  <si>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</si>
  <si>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</si>
  <si>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</si>
  <si>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</si>
  <si>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</si>
  <si>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</si>
  <si>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</si>
  <si>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</si>
  <si>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</si>
  <si>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</si>
  <si>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</si>
  <si>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</si>
  <si>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</si>
  <si>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</si>
  <si>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</si>
  <si>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</si>
  <si>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</si>
  <si>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</si>
  <si>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</si>
  <si>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</si>
  <si>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</si>
  <si>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</si>
  <si>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</si>
  <si>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</si>
  <si>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</si>
  <si>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</si>
  <si>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</si>
  <si>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</si>
  <si>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</si>
  <si>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</si>
  <si>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</si>
  <si>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</si>
  <si>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</si>
  <si>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</si>
  <si>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</si>
  <si>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</si>
  <si>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</si>
  <si>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</si>
  <si>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</si>
  <si>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</si>
  <si>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</si>
  <si>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</si>
  <si>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</si>
  <si>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</si>
  <si>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</si>
  <si>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</si>
  <si>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</si>
  <si>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</si>
  <si>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</si>
  <si>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</si>
  <si>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</si>
  <si>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</si>
  <si>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</si>
  <si>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</si>
  <si>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</si>
  <si>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</si>
  <si>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</si>
  <si>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</si>
  <si>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</si>
  <si>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</si>
  <si>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</si>
  <si>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</si>
  <si>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</si>
  <si>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</si>
  <si>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</si>
  <si>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</si>
  <si>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</si>
  <si>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</si>
  <si>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</si>
  <si>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</si>
  <si>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</si>
  <si>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</si>
  <si>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</si>
  <si>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</si>
  <si>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</si>
  <si>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</si>
  <si>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</si>
  <si>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</si>
  <si>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</si>
  <si>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</si>
  <si>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</si>
  <si>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</si>
  <si>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</si>
  <si>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</si>
  <si>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</si>
  <si>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</si>
  <si>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</si>
  <si>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</si>
  <si>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</si>
  <si>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</si>
  <si>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</si>
  <si>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</si>
  <si>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</si>
  <si>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</si>
  <si>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</si>
  <si>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</si>
  <si>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</si>
  <si>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</si>
  <si>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</si>
  <si>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</si>
  <si>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</si>
  <si>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</si>
  <si>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</si>
  <si>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</si>
  <si>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</si>
  <si>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</si>
  <si>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</si>
  <si>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</si>
  <si>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</si>
  <si>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</si>
  <si>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</si>
  <si>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</si>
  <si>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</si>
  <si>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</si>
  <si>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</si>
  <si>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</si>
  <si>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</si>
  <si>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</si>
  <si>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</si>
  <si>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</si>
  <si>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</si>
  <si>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</si>
  <si>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</si>
  <si>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</si>
  <si>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</si>
  <si>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</si>
  <si>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</si>
  <si>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</si>
  <si>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</si>
  <si>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</si>
  <si>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</si>
  <si>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</si>
  <si>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</si>
  <si>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</si>
  <si>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</si>
  <si>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</si>
  <si>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</si>
  <si>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</si>
  <si>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</si>
  <si>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</si>
  <si>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</si>
  <si>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</si>
  <si>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</si>
  <si>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</si>
  <si>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</si>
  <si>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</si>
  <si>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</si>
  <si>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</si>
  <si>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</si>
  <si>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</si>
  <si>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</si>
  <si>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</si>
  <si>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</si>
  <si>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</si>
  <si>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</si>
  <si>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</si>
  <si>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</si>
  <si>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</si>
  <si>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</si>
  <si>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</si>
  <si>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</si>
  <si>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</si>
  <si>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</si>
  <si>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</si>
  <si>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</si>
  <si>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</si>
  <si>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</si>
  <si>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</si>
  <si>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</si>
  <si>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</si>
  <si>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</si>
  <si>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</si>
  <si>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</si>
  <si>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</si>
  <si>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</si>
  <si>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</si>
  <si>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</si>
  <si>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</si>
  <si>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</si>
  <si>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</si>
  <si>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</si>
  <si>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</si>
  <si>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</si>
  <si>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</si>
  <si>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</si>
  <si>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</si>
  <si>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</si>
  <si>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</si>
  <si>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</si>
  <si>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</si>
  <si>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</si>
  <si>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</si>
  <si>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</si>
  <si>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</si>
  <si>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</si>
  <si>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</si>
  <si>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</si>
  <si>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</si>
  <si>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</si>
  <si>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</si>
  <si>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</si>
  <si>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</si>
  <si>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</si>
  <si>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</si>
  <si>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</si>
  <si>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</si>
  <si>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</si>
  <si>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</si>
  <si>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</si>
  <si>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</si>
  <si>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</si>
  <si>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</si>
  <si>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</si>
  <si>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</si>
  <si>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</si>
  <si>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</si>
  <si>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</si>
  <si>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</si>
  <si>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</si>
  <si>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</si>
  <si>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</si>
  <si>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</si>
  <si>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</si>
  <si>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</si>
  <si>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</si>
  <si>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</si>
  <si>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</si>
  <si>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</si>
  <si>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</si>
  <si>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</si>
  <si>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</si>
  <si>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</si>
  <si>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</si>
  <si>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</si>
  <si>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</si>
  <si>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</si>
  <si>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</si>
  <si>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</si>
  <si>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</si>
  <si>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</si>
  <si>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</si>
  <si>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</si>
  <si>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</si>
  <si>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</si>
  <si>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</si>
  <si>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</si>
  <si>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</si>
  <si>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</si>
  <si>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</si>
  <si>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</si>
  <si>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</si>
  <si>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</si>
  <si>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</si>
  <si>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</si>
  <si>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</si>
  <si>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</si>
  <si>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</si>
  <si>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</si>
  <si>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</si>
  <si>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</si>
  <si>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</si>
  <si>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</si>
  <si>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</si>
  <si>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</si>
  <si>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</si>
  <si>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</si>
  <si>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</si>
  <si>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</si>
  <si>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</si>
  <si>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</si>
  <si>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</si>
  <si>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</si>
  <si>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</si>
  <si>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</si>
  <si>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</si>
  <si>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</si>
  <si>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</si>
  <si>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</si>
  <si>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</si>
  <si>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</si>
  <si>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</si>
  <si>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</si>
  <si>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</si>
  <si>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</si>
  <si>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</si>
  <si>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</si>
  <si>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</si>
  <si>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</si>
  <si>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</si>
  <si>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</si>
  <si>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</si>
  <si>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</si>
  <si>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</si>
  <si>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</si>
  <si>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</si>
  <si>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</si>
  <si>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</si>
  <si>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</si>
  <si>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</si>
  <si>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</si>
  <si>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</si>
  <si>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</si>
  <si>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</si>
  <si>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</si>
  <si>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</si>
  <si>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</si>
  <si>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</si>
  <si>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</si>
  <si>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</si>
  <si>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</si>
  <si>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</si>
  <si>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</si>
  <si>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</si>
  <si>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</si>
  <si>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</si>
  <si>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</si>
  <si>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</si>
  <si>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</si>
  <si>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</si>
  <si>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</si>
  <si>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</si>
  <si>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</si>
  <si>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</si>
  <si>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</si>
  <si>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</si>
  <si>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</si>
  <si>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</si>
  <si>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</si>
  <si>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</si>
  <si>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</si>
  <si>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</si>
  <si>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</si>
  <si>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</si>
  <si>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</si>
  <si>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</si>
  <si>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</si>
  <si>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</si>
  <si>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</si>
  <si>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</si>
  <si>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</si>
  <si>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</si>
  <si>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</si>
  <si>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</si>
  <si>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</si>
  <si>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</si>
  <si>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</si>
  <si>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</si>
  <si>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</si>
  <si>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</si>
  <si>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</si>
  <si>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</si>
  <si>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</si>
  <si>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</si>
  <si>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</si>
  <si>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</si>
  <si>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</si>
  <si>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</si>
  <si>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</si>
  <si>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</si>
  <si>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</si>
  <si>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</si>
  <si>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</si>
  <si>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</si>
  <si>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</si>
  <si>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</si>
  <si>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</si>
  <si>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</si>
  <si>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</si>
  <si>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</si>
  <si>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</si>
  <si>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</si>
  <si>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</si>
  <si>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</si>
  <si>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</si>
  <si>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</si>
  <si>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</si>
  <si>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</si>
  <si>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</si>
  <si>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</si>
  <si>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</si>
  <si>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</si>
  <si>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</si>
  <si>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</si>
  <si>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</si>
  <si>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</si>
  <si>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</si>
  <si>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</si>
  <si>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</si>
  <si>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</si>
  <si>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</si>
  <si>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</si>
  <si>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</si>
  <si>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</si>
  <si>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</si>
  <si>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</si>
  <si>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</si>
  <si>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</si>
  <si>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</si>
  <si>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</si>
  <si>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</si>
  <si>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</si>
  <si>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</si>
  <si>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</si>
  <si>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</si>
  <si>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</si>
  <si>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</si>
  <si>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</si>
  <si>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</si>
  <si>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</si>
  <si>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</si>
  <si>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</si>
  <si>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</si>
  <si>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</si>
  <si>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</si>
  <si>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</si>
  <si>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</si>
  <si>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</si>
  <si>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</si>
  <si>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</si>
  <si>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</si>
  <si>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</si>
  <si>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</si>
  <si>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</si>
  <si>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</si>
  <si>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</si>
  <si>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</si>
  <si>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</si>
  <si>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</si>
  <si>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</si>
  <si>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</si>
  <si>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</si>
  <si>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</si>
  <si>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</si>
  <si>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</si>
  <si>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</si>
  <si>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</si>
  <si>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</si>
  <si>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</si>
  <si>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</si>
  <si>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</si>
  <si>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</si>
  <si>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</si>
  <si>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</si>
  <si>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</si>
  <si>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</si>
  <si>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</si>
  <si>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</si>
  <si>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</si>
  <si>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</si>
  <si>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</si>
  <si>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</si>
  <si>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</si>
  <si>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</si>
  <si>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</si>
  <si>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</si>
  <si>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</si>
  <si>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</si>
  <si>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</si>
  <si>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</si>
  <si>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</si>
  <si>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</si>
  <si>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</si>
  <si>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</si>
  <si>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</si>
  <si>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</si>
  <si>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</si>
  <si>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</si>
  <si>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</si>
  <si>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</si>
  <si>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</si>
  <si>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</si>
  <si>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</si>
  <si>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</si>
  <si>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</si>
  <si>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</si>
  <si>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</si>
  <si>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</si>
  <si>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</si>
  <si>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</si>
  <si>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</si>
  <si>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</si>
  <si>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</si>
  <si>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</si>
  <si>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</si>
  <si>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</si>
  <si>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</si>
  <si>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</si>
  <si>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</si>
  <si>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</si>
  <si>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</si>
  <si>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</si>
  <si>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</si>
  <si>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</si>
  <si>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</si>
  <si>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</si>
  <si>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</si>
  <si>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</si>
  <si>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</si>
  <si>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</si>
  <si>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</si>
  <si>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</si>
  <si>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</si>
  <si>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</si>
  <si>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</si>
  <si>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</si>
  <si>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</si>
  <si>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</si>
  <si>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</si>
  <si>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</si>
  <si>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</si>
  <si>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</si>
  <si>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</si>
  <si>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</si>
  <si>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</si>
  <si>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</si>
  <si>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</si>
  <si>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</si>
  <si>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</si>
  <si>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</si>
  <si>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</si>
  <si>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</si>
  <si>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</si>
  <si>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</si>
  <si>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</si>
  <si>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</si>
  <si>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</si>
  <si>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</si>
  <si>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</si>
  <si>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</si>
  <si>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</si>
  <si>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</si>
  <si>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</si>
  <si>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</si>
  <si>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</si>
  <si>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</si>
  <si>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</si>
  <si>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</si>
  <si>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</si>
  <si>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</si>
  <si>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</si>
  <si>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</si>
  <si>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</si>
  <si>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</si>
  <si>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</si>
  <si>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</si>
  <si>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</si>
  <si>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</si>
  <si>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</si>
  <si>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</si>
  <si>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</si>
  <si>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</si>
  <si>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</si>
  <si>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</si>
  <si>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</si>
  <si>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</si>
  <si>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</si>
  <si>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</si>
  <si>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</si>
  <si>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</si>
  <si>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</si>
  <si>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</si>
  <si>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</si>
  <si>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</si>
  <si>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</si>
  <si>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</si>
  <si>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</si>
  <si>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</si>
  <si>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</si>
  <si>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</si>
  <si>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</si>
  <si>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</si>
  <si>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</si>
  <si>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</si>
  <si>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</si>
  <si>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</si>
  <si>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</si>
  <si>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</si>
  <si>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</si>
  <si>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</si>
  <si>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</si>
  <si>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</si>
  <si>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</si>
  <si>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</si>
  <si>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</si>
  <si>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</si>
  <si>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</si>
  <si>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</si>
  <si>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</si>
  <si>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</si>
  <si>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</si>
  <si>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</si>
  <si>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</si>
  <si>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</si>
  <si>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</si>
  <si>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</si>
  <si>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</si>
  <si>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</si>
  <si>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</si>
  <si>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</si>
  <si>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</si>
  <si>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</si>
  <si>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</si>
  <si>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</si>
  <si>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</si>
  <si>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</si>
  <si>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</si>
  <si>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</si>
  <si>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</si>
  <si>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</si>
  <si>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</si>
  <si>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</si>
  <si>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</si>
  <si>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</si>
  <si>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</si>
  <si>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</si>
  <si>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</si>
  <si>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</si>
  <si>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</si>
  <si>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</si>
  <si>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</si>
  <si>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</si>
  <si>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</si>
  <si>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</si>
  <si>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</si>
  <si>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</si>
  <si>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</si>
  <si>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</si>
  <si>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</si>
  <si>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</si>
  <si>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</si>
  <si>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</si>
  <si>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</si>
  <si>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</si>
  <si>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</si>
  <si>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</si>
  <si>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</si>
  <si>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</si>
  <si>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</si>
  <si>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</si>
  <si>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</si>
  <si>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</si>
  <si>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</si>
  <si>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</si>
  <si>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</si>
  <si>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</si>
  <si>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</si>
  <si>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</si>
  <si>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</si>
  <si>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</si>
  <si>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</si>
  <si>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</si>
  <si>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</si>
  <si>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</si>
  <si>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</si>
  <si>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</si>
  <si>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</si>
  <si>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</si>
  <si>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</si>
  <si>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</si>
  <si>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</si>
  <si>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</si>
  <si>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</si>
  <si>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</si>
  <si>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</si>
  <si>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</si>
  <si>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</si>
  <si>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</si>
  <si>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</si>
  <si>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</si>
  <si>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</si>
  <si>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</si>
  <si>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</si>
  <si>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</si>
  <si>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</si>
  <si>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</si>
  <si>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</si>
  <si>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</si>
  <si>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</si>
  <si>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</si>
  <si>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</si>
  <si>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</si>
  <si>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</si>
  <si>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</si>
  <si>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</si>
  <si>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</si>
  <si>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</si>
  <si>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</si>
  <si>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</si>
  <si>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</si>
  <si>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</si>
  <si>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</si>
  <si>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</si>
  <si>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</si>
  <si>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</si>
  <si>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</si>
  <si>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</si>
  <si>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</si>
  <si>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</si>
  <si>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</si>
  <si>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</si>
  <si>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</si>
  <si>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</si>
  <si>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</si>
  <si>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</si>
  <si>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</si>
  <si>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</si>
  <si>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</si>
  <si>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</si>
  <si>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</si>
  <si>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</si>
  <si>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</si>
  <si>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</si>
  <si>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</si>
  <si>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</si>
  <si>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</si>
  <si>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</si>
  <si>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</si>
  <si>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</si>
  <si>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</si>
  <si>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</si>
  <si>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</si>
  <si>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</si>
  <si>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</si>
  <si>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</si>
  <si>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</si>
  <si>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</si>
  <si>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</si>
  <si>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</si>
  <si>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</si>
  <si>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</si>
  <si>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</si>
  <si>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</si>
  <si>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</si>
  <si>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</si>
  <si>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</si>
  <si>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</si>
  <si>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</si>
  <si>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</si>
  <si>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</si>
  <si>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</si>
  <si>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</si>
  <si>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</si>
  <si>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</si>
  <si>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</si>
  <si>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</si>
  <si>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</si>
  <si>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</si>
  <si>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</si>
  <si>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</si>
  <si>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</si>
  <si>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</si>
  <si>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</si>
  <si>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</si>
  <si>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</si>
  <si>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</si>
  <si>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</si>
  <si>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</si>
  <si>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</si>
  <si>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</si>
  <si>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</si>
  <si>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</si>
  <si>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</si>
  <si>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</si>
  <si>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</si>
  <si>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</si>
  <si>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</si>
  <si>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</si>
  <si>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</si>
  <si>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</si>
  <si>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</si>
  <si>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</si>
  <si>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</si>
  <si>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</si>
  <si>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</si>
  <si>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</si>
  <si>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</si>
  <si>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</si>
  <si>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</si>
  <si>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</si>
  <si>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</si>
  <si>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</si>
  <si>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</si>
  <si>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</si>
  <si>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</si>
  <si>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</si>
  <si>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</si>
  <si>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</si>
  <si>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</si>
  <si>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</si>
  <si>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</si>
  <si>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</si>
  <si>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</si>
  <si>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</si>
  <si>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</si>
  <si>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</si>
  <si>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</si>
  <si>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</si>
  <si>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</si>
  <si>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</si>
  <si>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</si>
  <si>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</si>
  <si>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</si>
  <si>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</si>
  <si>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</si>
  <si>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</si>
  <si>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</si>
  <si>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</si>
  <si>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</si>
  <si>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</si>
  <si>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</si>
  <si>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</si>
  <si>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</si>
  <si>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</si>
  <si>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</si>
  <si>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</si>
  <si>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</si>
  <si>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</si>
  <si>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</si>
  <si>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</si>
  <si>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</si>
  <si>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</si>
  <si>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</si>
  <si>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</si>
  <si>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</si>
  <si>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</si>
  <si>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</si>
  <si>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</si>
  <si>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</si>
  <si>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</si>
  <si>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</si>
  <si>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</si>
  <si>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</si>
  <si>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</si>
  <si>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</si>
  <si>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</si>
  <si>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</si>
  <si>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</si>
  <si>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</si>
  <si>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</si>
  <si>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</si>
  <si>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</si>
  <si>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</si>
  <si>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</si>
  <si>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</si>
  <si>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</si>
  <si>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</si>
  <si>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</si>
  <si>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</si>
  <si>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</si>
  <si>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</si>
  <si>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</si>
  <si>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</si>
  <si>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</si>
  <si>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</si>
  <si>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</si>
  <si>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</si>
  <si>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</si>
  <si>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</si>
  <si>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</si>
  <si>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</si>
  <si>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</si>
  <si>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</si>
  <si>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</si>
  <si>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</si>
  <si>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</si>
  <si>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</si>
  <si>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</si>
  <si>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</si>
  <si>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</si>
  <si>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</si>
  <si>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</si>
  <si>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</si>
  <si>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</si>
  <si>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</si>
  <si>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</si>
  <si>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</si>
  <si>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</si>
  <si>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</si>
  <si>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</si>
  <si>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</si>
  <si>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</si>
  <si>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</si>
  <si>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</si>
  <si>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</si>
  <si>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</si>
  <si>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</si>
  <si>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</si>
  <si>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</si>
  <si>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</si>
  <si>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</si>
  <si>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</si>
  <si>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</si>
  <si>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</si>
  <si>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</si>
  <si>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</si>
  <si>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</si>
  <si>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</si>
  <si>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</si>
  <si>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</si>
  <si>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</si>
  <si>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</si>
  <si>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</si>
  <si>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</si>
  <si>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</si>
  <si>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</si>
  <si>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</si>
  <si>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</si>
  <si>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</si>
  <si>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</si>
  <si>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</si>
  <si>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</si>
  <si>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</si>
  <si>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</si>
  <si>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</si>
  <si>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</si>
  <si>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</si>
  <si>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</si>
  <si>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</si>
  <si>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</si>
  <si>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</si>
  <si>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</si>
  <si>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</si>
  <si>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</si>
  <si>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</si>
  <si>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</si>
  <si>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</si>
  <si>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</si>
  <si>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</si>
  <si>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</si>
  <si>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</si>
  <si>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</si>
  <si>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</si>
  <si>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</si>
  <si>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</si>
  <si>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</si>
  <si>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</si>
  <si>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</si>
  <si>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</si>
  <si>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</si>
  <si>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</si>
  <si>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</si>
  <si>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</si>
  <si>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</si>
  <si>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</si>
  <si>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</si>
  <si>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</si>
  <si>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</si>
  <si>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</si>
  <si>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</si>
  <si>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</si>
  <si>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</si>
  <si>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</si>
  <si>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</si>
  <si>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</si>
  <si>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</si>
  <si>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</si>
  <si>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</si>
  <si>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</si>
  <si>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</si>
  <si>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</si>
  <si>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</si>
  <si>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</si>
  <si>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</si>
  <si>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</si>
  <si>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</si>
  <si>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</si>
  <si>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</si>
  <si>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</si>
  <si>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</si>
  <si>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</si>
  <si>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</si>
  <si>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</si>
  <si>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</si>
  <si>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</si>
  <si>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</si>
  <si>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</si>
  <si>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</si>
  <si>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</si>
  <si>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</si>
  <si>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</si>
  <si>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</si>
  <si>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</si>
  <si>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</si>
  <si>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</si>
  <si>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</si>
  <si>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</si>
  <si>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</si>
  <si>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</si>
  <si>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</si>
  <si>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</si>
  <si>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</si>
  <si>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</si>
  <si>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</si>
  <si>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</si>
  <si>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</si>
  <si>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</si>
  <si>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</si>
  <si>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</si>
  <si>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</si>
  <si>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</si>
  <si>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</si>
  <si>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</si>
  <si>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</si>
  <si>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</si>
  <si>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</si>
  <si>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</si>
  <si>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</si>
  <si>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</si>
  <si>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</si>
  <si>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</si>
  <si>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</si>
  <si>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</si>
  <si>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</si>
  <si>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</si>
  <si>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</si>
  <si>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</si>
  <si>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</si>
  <si>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</si>
  <si>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</si>
  <si>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</si>
  <si>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</si>
  <si>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</si>
  <si>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</si>
  <si>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</si>
  <si>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</si>
  <si>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</si>
  <si>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</si>
  <si>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</si>
  <si>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</si>
  <si>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</si>
  <si>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</si>
  <si>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</si>
  <si>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</si>
  <si>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</si>
  <si>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</si>
  <si>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</si>
  <si>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</si>
  <si>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</si>
  <si>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</si>
  <si>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</si>
  <si>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</si>
  <si>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</si>
  <si>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</si>
  <si>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</si>
  <si>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</si>
  <si>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</si>
  <si>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</si>
  <si>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</si>
  <si>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</si>
  <si>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</si>
  <si>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</si>
  <si>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</si>
  <si>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</si>
  <si>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</si>
  <si>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</si>
  <si>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</si>
  <si>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</si>
  <si>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</si>
  <si>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</si>
  <si>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</si>
  <si>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</si>
  <si>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</si>
  <si>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</si>
  <si>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</si>
  <si>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</si>
  <si>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</si>
  <si>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</si>
  <si>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</si>
  <si>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</si>
  <si>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</si>
  <si>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</si>
  <si>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</si>
  <si>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</si>
  <si>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</si>
  <si>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</si>
  <si>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</si>
  <si>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</si>
  <si>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</si>
  <si>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</si>
  <si>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</si>
  <si>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</si>
  <si>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</si>
  <si>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</si>
  <si>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</si>
  <si>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</si>
  <si>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</si>
  <si>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</si>
  <si>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</si>
  <si>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</si>
  <si>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</si>
  <si>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</si>
  <si>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</si>
  <si>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</si>
  <si>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</si>
  <si>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</si>
  <si>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</si>
  <si>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</si>
  <si>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</si>
  <si>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</si>
  <si>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</si>
  <si>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</si>
  <si>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</si>
  <si>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</si>
  <si>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</si>
  <si>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</si>
  <si>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</si>
  <si>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</si>
  <si>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</si>
  <si>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</si>
  <si>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</si>
  <si>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</si>
  <si>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</si>
  <si>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</si>
  <si>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</si>
  <si>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</si>
  <si>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</si>
  <si>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</si>
  <si>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</si>
  <si>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</si>
  <si>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</si>
  <si>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</si>
  <si>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</si>
  <si>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</si>
  <si>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</si>
  <si>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</si>
  <si>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</si>
  <si>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</si>
  <si>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</si>
  <si>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</si>
  <si>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</si>
  <si>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</si>
  <si>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</si>
  <si>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</si>
  <si>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</si>
  <si>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</si>
  <si>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</si>
  <si>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</si>
  <si>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</si>
  <si>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</si>
  <si>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</si>
  <si>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</si>
  <si>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</si>
  <si>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</si>
  <si>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</si>
  <si>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</si>
  <si>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</si>
  <si>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</si>
  <si>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</si>
  <si>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</si>
  <si>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</si>
  <si>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</si>
  <si>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</si>
  <si>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</si>
  <si>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</si>
  <si>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</si>
  <si>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</si>
  <si>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</si>
  <si>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</si>
  <si>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</si>
  <si>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</si>
  <si>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</si>
  <si>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</si>
  <si>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</si>
  <si>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</si>
  <si>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</si>
  <si>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</si>
  <si>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</si>
  <si>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</si>
  <si>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</si>
  <si>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</si>
  <si>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</si>
  <si>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</si>
  <si>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</si>
  <si>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</si>
  <si>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</si>
  <si>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</si>
  <si>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</si>
  <si>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</si>
  <si>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</si>
  <si>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</si>
  <si>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</si>
  <si>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</si>
  <si>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</si>
  <si>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</si>
  <si>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</si>
  <si>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</si>
  <si>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</si>
  <si>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</si>
  <si>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</si>
  <si>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</si>
  <si>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</si>
  <si>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</si>
  <si>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</si>
  <si>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</si>
  <si>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</si>
  <si>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</si>
  <si>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</si>
  <si>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</si>
  <si>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</si>
  <si>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</si>
  <si>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</si>
  <si>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</si>
  <si>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</si>
  <si>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</si>
  <si>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</si>
  <si>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</si>
  <si>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</si>
  <si>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</si>
  <si>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</si>
  <si>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</si>
  <si>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</si>
  <si>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</si>
  <si>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</si>
  <si>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</si>
  <si>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</si>
  <si>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</si>
  <si>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</si>
  <si>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</si>
  <si>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</si>
  <si>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</si>
  <si>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</si>
  <si>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</si>
  <si>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</si>
  <si>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</si>
  <si>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</si>
  <si>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</si>
  <si>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</si>
  <si>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</si>
  <si>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</si>
  <si>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</si>
  <si>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</si>
  <si>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</si>
  <si>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</si>
  <si>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</si>
  <si>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</si>
  <si>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</si>
  <si>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</si>
  <si>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</si>
  <si>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</si>
  <si>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</si>
  <si>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</si>
  <si>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</si>
  <si>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</si>
  <si>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</si>
  <si>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</si>
  <si>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</si>
  <si>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</si>
  <si>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</si>
  <si>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</si>
  <si>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</si>
  <si>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</si>
  <si>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</si>
  <si>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</si>
  <si>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</si>
  <si>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</si>
  <si>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</si>
  <si>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</si>
  <si>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</si>
  <si>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</si>
  <si>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</si>
  <si>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</si>
  <si>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</si>
  <si>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</si>
  <si>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</si>
  <si>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</si>
  <si>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</si>
  <si>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</si>
  <si>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</si>
  <si>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</si>
  <si>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</si>
  <si>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</si>
  <si>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</si>
  <si>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</si>
  <si>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</si>
  <si>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</si>
  <si>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</si>
  <si>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</si>
  <si>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</si>
  <si>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</si>
  <si>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</si>
  <si>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</si>
  <si>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</si>
  <si>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</si>
  <si>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</si>
  <si>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</si>
  <si>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</si>
  <si>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</si>
  <si>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</si>
  <si>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</si>
  <si>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</si>
  <si>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</si>
  <si>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</si>
  <si>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</si>
  <si>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</si>
  <si>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</si>
  <si>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</si>
  <si>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</si>
  <si>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</si>
  <si>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</si>
  <si>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</si>
  <si>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</si>
  <si>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</si>
  <si>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</si>
  <si>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</si>
  <si>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</si>
  <si>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</si>
  <si>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</si>
  <si>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</si>
  <si>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</si>
  <si>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</si>
  <si>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</si>
  <si>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</si>
  <si>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</si>
  <si>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</si>
  <si>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</si>
  <si>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</si>
  <si>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</si>
  <si>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</si>
  <si>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</si>
  <si>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</si>
  <si>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</si>
  <si>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</si>
  <si>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</si>
  <si>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</si>
  <si>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</si>
  <si>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</si>
  <si>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</si>
  <si>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</si>
  <si>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</si>
  <si>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</si>
  <si>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</si>
  <si>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</si>
  <si>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</si>
  <si>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</si>
  <si>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</si>
  <si>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</si>
  <si>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</si>
  <si>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</si>
  <si>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</si>
  <si>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</si>
  <si>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</si>
  <si>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</si>
  <si>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</si>
  <si>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</si>
  <si>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</si>
  <si>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</si>
  <si>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</si>
  <si>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</si>
  <si>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</si>
  <si>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</si>
  <si>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</si>
  <si>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</si>
  <si>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</si>
  <si>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</si>
  <si>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</si>
  <si>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</si>
  <si>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</si>
  <si>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</si>
  <si>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</si>
  <si>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</si>
  <si>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</si>
  <si>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</si>
  <si>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</si>
  <si>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</si>
  <si>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</si>
  <si>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</si>
  <si>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</si>
  <si>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</si>
  <si>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</si>
  <si>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</si>
  <si>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</si>
  <si>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</si>
  <si>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</si>
  <si>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</si>
  <si>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</si>
  <si>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</si>
  <si>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</si>
  <si>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</si>
  <si>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</si>
  <si>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</si>
  <si>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</si>
  <si>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</si>
  <si>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</si>
  <si>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</si>
  <si>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</si>
  <si>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</si>
  <si>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</si>
  <si>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</si>
  <si>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</si>
  <si>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</si>
  <si>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</si>
  <si>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</si>
  <si>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</si>
  <si>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</si>
  <si>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</si>
  <si>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</si>
  <si>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</si>
  <si>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</si>
  <si>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</si>
  <si>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</si>
  <si>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</si>
  <si>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</si>
  <si>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</si>
  <si>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</si>
  <si>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</si>
  <si>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</si>
  <si>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</si>
  <si>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</si>
  <si>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</si>
  <si>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</si>
  <si>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</si>
  <si>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</si>
  <si>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</si>
  <si>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</si>
  <si>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</si>
  <si>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</si>
  <si>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</si>
  <si>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</si>
  <si>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</si>
  <si>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</si>
  <si>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</si>
  <si>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</si>
  <si>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</si>
  <si>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</si>
  <si>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</si>
  <si>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</si>
  <si>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</si>
  <si>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</si>
  <si>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</si>
  <si>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</si>
  <si>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</si>
  <si>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</si>
  <si>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</si>
  <si>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</si>
  <si>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</si>
  <si>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</si>
  <si>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</si>
  <si>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</si>
  <si>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</si>
  <si>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</si>
  <si>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</si>
  <si>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</si>
  <si>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</si>
  <si>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</si>
  <si>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</si>
  <si>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</si>
  <si>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</si>
  <si>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</si>
  <si>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</si>
  <si>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</si>
  <si>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</si>
  <si>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</si>
  <si>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</si>
  <si>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</si>
  <si>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</si>
  <si>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</si>
  <si>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</si>
  <si>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</si>
  <si>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</si>
  <si>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</si>
  <si>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</si>
  <si>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</si>
  <si>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</si>
  <si>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</si>
  <si>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</si>
  <si>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</si>
  <si>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</si>
  <si>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</si>
  <si>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</si>
  <si>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</si>
  <si>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</si>
  <si>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</si>
  <si>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</si>
  <si>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</si>
  <si>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</si>
  <si>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</si>
  <si>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</si>
  <si>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</si>
  <si>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</si>
  <si>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</si>
  <si>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</si>
  <si>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</si>
  <si>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</si>
  <si>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</si>
  <si>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</si>
  <si>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</si>
  <si>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</si>
  <si>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</si>
  <si>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</si>
  <si>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</si>
  <si>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</si>
  <si>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</si>
  <si>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</si>
  <si>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</si>
  <si>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</si>
  <si>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</si>
  <si>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</si>
  <si>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</si>
  <si>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</si>
  <si>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</si>
  <si>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</si>
  <si>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</si>
  <si>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</si>
  <si>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</si>
  <si>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</si>
  <si>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</si>
  <si>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</si>
  <si>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</si>
  <si>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</si>
  <si>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</si>
  <si>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</si>
  <si>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</si>
  <si>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</si>
  <si>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</si>
  <si>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</si>
  <si>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</si>
  <si>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</si>
  <si>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</si>
  <si>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</si>
  <si>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</si>
  <si>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</si>
  <si>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</si>
  <si>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</si>
  <si>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</si>
  <si>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</si>
  <si>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</si>
  <si>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</si>
  <si>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</si>
  <si>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</si>
  <si>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</si>
  <si>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</si>
  <si>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</si>
  <si>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</si>
  <si>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</si>
  <si>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</si>
  <si>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</si>
  <si>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</si>
  <si>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</si>
  <si>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</si>
  <si>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</si>
  <si>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</si>
  <si>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</si>
  <si>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</si>
  <si>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</si>
  <si>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</si>
  <si>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</si>
  <si>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</si>
  <si>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</si>
  <si>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</si>
  <si>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</si>
  <si>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</si>
  <si>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</si>
  <si>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</si>
  <si>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</si>
  <si>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</si>
  <si>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</si>
  <si>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</si>
  <si>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</si>
  <si>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</si>
  <si>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</si>
  <si>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</si>
  <si>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</si>
  <si>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</si>
  <si>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</si>
  <si>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</si>
  <si>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</si>
  <si>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</si>
  <si>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</si>
  <si>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</si>
  <si>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</si>
  <si>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</si>
  <si>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</si>
  <si>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</si>
  <si>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</si>
  <si>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</si>
  <si>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</si>
  <si>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</si>
  <si>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</si>
  <si>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</si>
  <si>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</si>
  <si>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</si>
  <si>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</si>
  <si>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</si>
  <si>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</si>
  <si>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</si>
  <si>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</si>
  <si>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</si>
  <si>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</si>
  <si>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</si>
  <si>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</si>
  <si>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</si>
  <si>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</si>
  <si>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</si>
  <si>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</si>
  <si>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</si>
  <si>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</si>
  <si>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</si>
  <si>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</si>
  <si>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</si>
  <si>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</si>
  <si>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</si>
  <si>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</si>
  <si>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</si>
  <si>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</si>
  <si>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</si>
  <si>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</si>
  <si>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</si>
  <si>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</si>
  <si>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</si>
  <si>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</si>
  <si>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</si>
  <si>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</si>
  <si>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</si>
  <si>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</si>
  <si>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</si>
  <si>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</si>
  <si>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</si>
  <si>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</si>
  <si>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</si>
  <si>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</si>
  <si>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</si>
  <si>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</si>
  <si>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</si>
  <si>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</si>
  <si>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</si>
  <si>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</si>
  <si>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</si>
  <si>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</si>
  <si>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</si>
  <si>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</si>
  <si>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</si>
  <si>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</si>
  <si>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</si>
  <si>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</si>
  <si>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</si>
  <si>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</si>
  <si>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</si>
  <si>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</si>
  <si>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</si>
  <si>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</si>
  <si>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</si>
  <si>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</si>
  <si>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</si>
  <si>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</si>
  <si>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</si>
  <si>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</si>
  <si>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</si>
  <si>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</si>
  <si>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</si>
  <si>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</si>
  <si>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</si>
  <si>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</si>
  <si>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</si>
  <si>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</si>
  <si>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</si>
  <si>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</si>
  <si>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</si>
  <si>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</si>
  <si>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</si>
  <si>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</si>
  <si>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</si>
  <si>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</si>
  <si>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</si>
  <si>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</si>
  <si>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</si>
  <si>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</si>
  <si>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</si>
  <si>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</si>
  <si>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</si>
  <si>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</si>
  <si>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</si>
  <si>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</si>
  <si>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</si>
  <si>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</si>
  <si>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</si>
  <si>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</si>
  <si>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</si>
  <si>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</si>
  <si>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</si>
  <si>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</si>
  <si>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</si>
  <si>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</si>
  <si>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</si>
  <si>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</si>
  <si>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</si>
  <si>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</si>
  <si>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</si>
  <si>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</si>
  <si>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</si>
  <si>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</si>
  <si>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</si>
  <si>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</si>
  <si>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</si>
  <si>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</si>
  <si>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</si>
  <si>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</si>
  <si>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</si>
  <si>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</si>
  <si>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</si>
  <si>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</si>
  <si>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</si>
  <si>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</si>
  <si>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</si>
  <si>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</si>
  <si>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</si>
  <si>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</si>
  <si>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</si>
  <si>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</si>
  <si>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</si>
  <si>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</si>
  <si>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</si>
  <si>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</si>
  <si>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</si>
  <si>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</si>
  <si>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</si>
  <si>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</si>
  <si>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</si>
  <si>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</si>
  <si>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</si>
  <si>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</si>
  <si>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</si>
  <si>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</si>
  <si>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</si>
  <si>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</si>
  <si>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</si>
  <si>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</si>
  <si>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</si>
  <si>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</si>
  <si>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</si>
  <si>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</si>
  <si>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</si>
  <si>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</si>
  <si>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</si>
  <si>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</si>
  <si>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</si>
  <si>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</si>
  <si>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</si>
  <si>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</si>
  <si>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</si>
  <si>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</si>
  <si>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</si>
  <si>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</si>
  <si>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</si>
  <si>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</si>
  <si>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</si>
  <si>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</si>
  <si>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</si>
  <si>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</si>
  <si>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</si>
  <si>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</si>
  <si>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</si>
  <si>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</si>
  <si>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</si>
  <si>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</si>
  <si>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</si>
  <si>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</si>
  <si>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</si>
  <si>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</si>
  <si>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</si>
  <si>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</si>
  <si>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</si>
  <si>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</si>
  <si>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</si>
  <si>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</si>
  <si>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</si>
  <si>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</si>
  <si>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</si>
  <si>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</si>
  <si>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</si>
  <si>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</si>
  <si>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</si>
  <si>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</si>
  <si>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</si>
  <si>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</si>
  <si>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</si>
  <si>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</si>
  <si>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</si>
  <si>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</si>
  <si>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</si>
  <si>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</si>
  <si>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</si>
  <si>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</si>
  <si>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</si>
  <si>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</si>
  <si>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</si>
  <si>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</si>
  <si>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</si>
  <si>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</si>
  <si>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</si>
  <si>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</si>
  <si>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</si>
  <si>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</si>
  <si>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</si>
  <si>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</si>
  <si>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</si>
  <si>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</si>
  <si>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</si>
  <si>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</si>
  <si>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</si>
  <si>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</si>
  <si>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</si>
  <si>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</si>
  <si>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</si>
  <si>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</si>
  <si>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</si>
  <si>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</si>
  <si>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</si>
  <si>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</si>
  <si>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</si>
  <si>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</si>
  <si>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</si>
  <si>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</si>
  <si>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</si>
  <si>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</si>
  <si>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</si>
  <si>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</si>
  <si>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</si>
  <si>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</si>
  <si>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</si>
  <si>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</si>
  <si>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</si>
  <si>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</si>
  <si>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</si>
  <si>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</si>
  <si>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</si>
  <si>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</si>
  <si>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</si>
  <si>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</si>
  <si>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</si>
  <si>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</si>
  <si>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</si>
  <si>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</si>
  <si>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</si>
  <si>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</si>
  <si>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</si>
  <si>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</si>
  <si>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</si>
  <si>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</si>
  <si>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</si>
  <si>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</si>
  <si>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</si>
  <si>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</si>
  <si>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</si>
  <si>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</si>
  <si>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</si>
  <si>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</si>
  <si>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</si>
  <si>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</si>
  <si>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</si>
  <si>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</si>
  <si>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</si>
  <si>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</si>
  <si>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</si>
  <si>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</si>
  <si>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</si>
  <si>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</si>
  <si>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</si>
  <si>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</si>
  <si>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</si>
  <si>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</si>
  <si>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</si>
  <si>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</si>
  <si>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</si>
  <si>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</si>
  <si>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</si>
  <si>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</si>
  <si>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</si>
  <si>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</si>
  <si>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</si>
  <si>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</si>
  <si>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</si>
  <si>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</si>
  <si>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</si>
  <si>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</si>
  <si>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</si>
  <si>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</si>
  <si>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</si>
  <si>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</si>
  <si>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</si>
  <si>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</si>
  <si>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</si>
  <si>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</si>
  <si>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</si>
  <si>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</si>
  <si>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</si>
  <si>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</si>
  <si>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</si>
  <si>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</si>
  <si>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</si>
  <si>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</si>
  <si>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</si>
  <si>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</si>
  <si>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</si>
  <si>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</si>
  <si>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</si>
  <si>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</si>
  <si>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</si>
  <si>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</si>
  <si>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</si>
  <si>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</si>
  <si>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</si>
  <si>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</si>
  <si>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</si>
  <si>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</si>
  <si>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</si>
  <si>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</si>
  <si>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</si>
  <si>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</si>
  <si>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</si>
  <si>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</si>
  <si>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</si>
  <si>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</si>
  <si>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</si>
  <si>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</si>
  <si>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</si>
  <si>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</si>
  <si>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</si>
  <si>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</si>
  <si>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</si>
  <si>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</si>
  <si>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</si>
  <si>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</si>
  <si>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</si>
  <si>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</si>
  <si>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</si>
  <si>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</si>
  <si>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</si>
  <si>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</si>
  <si>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</si>
  <si>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</si>
  <si>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</si>
  <si>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</si>
  <si>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</si>
  <si>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</si>
  <si>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</si>
  <si>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</si>
  <si>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</si>
  <si>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</si>
  <si>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</si>
  <si>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</si>
  <si>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</si>
  <si>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</si>
  <si>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</si>
  <si>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</si>
  <si>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</si>
  <si>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</si>
  <si>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</si>
  <si>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</si>
  <si>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</si>
  <si>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</si>
  <si>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</si>
  <si>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</si>
  <si>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</si>
  <si>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</si>
  <si>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</si>
  <si>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</si>
  <si>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</si>
  <si>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</si>
  <si>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</si>
  <si>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</si>
  <si>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</si>
  <si>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</si>
  <si>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</si>
  <si>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</si>
  <si>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</si>
  <si>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</si>
  <si>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</si>
  <si>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</si>
  <si>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</si>
  <si>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</si>
  <si>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</si>
  <si>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</si>
  <si>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</si>
  <si>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</si>
  <si>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</si>
  <si>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</si>
  <si>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</si>
  <si>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</si>
  <si>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</si>
  <si>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</si>
  <si>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</si>
  <si>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</si>
  <si>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</si>
  <si>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</si>
  <si>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</si>
  <si>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</si>
  <si>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</si>
  <si>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</si>
  <si>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</si>
  <si>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</si>
  <si>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</si>
  <si>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</si>
  <si>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</si>
  <si>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</si>
  <si>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</si>
  <si>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</si>
  <si>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</si>
  <si>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</si>
  <si>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</si>
  <si>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</si>
  <si>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</si>
  <si>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</si>
  <si>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</si>
  <si>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</si>
  <si>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</si>
  <si>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</si>
  <si>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</si>
  <si>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</si>
  <si>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</si>
  <si>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</si>
  <si>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</si>
  <si>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</si>
  <si>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</si>
  <si>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</si>
  <si>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</si>
  <si>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</si>
  <si>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</si>
  <si>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</si>
  <si>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</si>
  <si>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</si>
  <si>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</si>
  <si>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</si>
  <si>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</si>
  <si>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</si>
  <si>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</si>
  <si>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</si>
  <si>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</si>
  <si>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</si>
  <si>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</si>
  <si>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</si>
  <si>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</si>
  <si>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</si>
  <si>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</si>
  <si>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</si>
  <si>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</si>
  <si>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</si>
  <si>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</si>
  <si>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</si>
  <si>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</si>
  <si>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</si>
  <si>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</si>
  <si>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</si>
  <si>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</si>
  <si>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</si>
  <si>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</si>
  <si>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</si>
  <si>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</si>
  <si>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</si>
  <si>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</si>
  <si>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</si>
  <si>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</si>
  <si>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</si>
  <si>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</si>
  <si>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</si>
  <si>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</si>
  <si>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</si>
  <si>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</si>
  <si>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</si>
  <si>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</si>
  <si>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</si>
  <si>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</si>
  <si>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</si>
  <si>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</si>
  <si>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</si>
  <si>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</si>
  <si>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</si>
  <si>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</si>
  <si>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</si>
  <si>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</si>
  <si>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</si>
  <si>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</si>
  <si>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</si>
  <si>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</si>
  <si>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</si>
  <si>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</si>
  <si>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</si>
  <si>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</si>
  <si>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</si>
  <si>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</si>
  <si>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</si>
  <si>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</si>
  <si>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</si>
  <si>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</si>
  <si>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</si>
  <si>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</si>
  <si>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</si>
  <si>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</si>
  <si>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</si>
  <si>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</si>
  <si>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</si>
  <si>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</si>
  <si>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</si>
  <si>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</si>
  <si>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</si>
  <si>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</si>
  <si>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</si>
  <si>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</si>
  <si>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</si>
  <si>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</si>
  <si>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</si>
  <si>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</si>
  <si>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</si>
  <si>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</si>
  <si>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</si>
  <si>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</si>
  <si>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</si>
  <si>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</si>
  <si>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</si>
  <si>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</si>
  <si>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</si>
  <si>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</si>
  <si>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</si>
  <si>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</si>
  <si>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</si>
  <si>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</si>
  <si>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</si>
  <si>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</si>
  <si>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</si>
  <si>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</si>
  <si>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</si>
  <si>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</si>
  <si>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</si>
  <si>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</si>
  <si>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</si>
  <si>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</si>
  <si>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</si>
  <si>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</si>
  <si>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</si>
  <si>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</si>
  <si>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</si>
  <si>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</si>
  <si>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</si>
  <si>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</si>
  <si>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</si>
  <si>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</si>
  <si>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</si>
  <si>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</si>
  <si>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</si>
  <si>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</si>
  <si>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</si>
  <si>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</si>
  <si>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</si>
  <si>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</si>
  <si>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</si>
  <si>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</si>
  <si>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</si>
  <si>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</si>
  <si>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</si>
  <si>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</si>
  <si>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</si>
  <si>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</si>
  <si>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</si>
  <si>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</si>
  <si>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</si>
  <si>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</si>
  <si>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</si>
  <si>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</si>
  <si>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</si>
  <si>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</si>
  <si>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</si>
  <si>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</si>
  <si>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</si>
  <si>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</si>
  <si>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</si>
  <si>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</si>
  <si>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</si>
  <si>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</si>
  <si>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</si>
  <si>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</si>
  <si>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</si>
  <si>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</si>
  <si>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</si>
  <si>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</si>
  <si>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</si>
  <si>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</si>
  <si>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</si>
  <si>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</si>
  <si>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</si>
  <si>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</si>
  <si>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</si>
  <si>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</si>
  <si>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</si>
  <si>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</si>
  <si>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</si>
  <si>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</si>
  <si>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</si>
  <si>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</si>
  <si>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</si>
  <si>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</si>
  <si>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</si>
  <si>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</si>
  <si>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</si>
  <si>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</si>
  <si>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</si>
  <si>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</si>
  <si>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</si>
  <si>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</si>
  <si>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</si>
  <si>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</si>
  <si>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</si>
  <si>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</si>
  <si>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</si>
  <si>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</si>
  <si>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</si>
  <si>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</si>
  <si>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</si>
  <si>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</si>
  <si>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</si>
  <si>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</si>
  <si>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</si>
  <si>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</si>
  <si>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</si>
  <si>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</si>
  <si>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</si>
  <si>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</si>
  <si>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</si>
  <si>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</si>
  <si>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</si>
  <si>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</si>
  <si>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</si>
  <si>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</si>
  <si>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</si>
  <si>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</si>
  <si>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</si>
  <si>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</si>
  <si>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</si>
  <si>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</si>
  <si>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</si>
  <si>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</si>
  <si>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</si>
  <si>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</si>
  <si>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</si>
  <si>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</si>
  <si>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</si>
  <si>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</si>
  <si>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</si>
  <si>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</si>
  <si>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</si>
  <si>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</si>
  <si>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</si>
  <si>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</si>
  <si>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</si>
  <si>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</si>
  <si>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</si>
  <si>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</si>
  <si>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</si>
  <si>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</si>
  <si>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</si>
  <si>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</si>
  <si>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</si>
  <si>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</si>
  <si>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</si>
  <si>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</si>
  <si>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</si>
  <si>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</si>
  <si>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</si>
  <si>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</si>
  <si>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</si>
  <si>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</si>
  <si>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</si>
  <si>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</si>
  <si>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</si>
  <si>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</si>
  <si>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</si>
  <si>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</si>
  <si>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</si>
  <si>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</si>
  <si>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</si>
  <si>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</si>
  <si>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</si>
  <si>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</si>
  <si>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</si>
  <si>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</si>
  <si>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</si>
  <si>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</si>
  <si>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</si>
  <si>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</si>
  <si>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</si>
  <si>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</si>
  <si>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</si>
  <si>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</si>
  <si>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</si>
  <si>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</si>
  <si>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</si>
  <si>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</si>
  <si>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</si>
  <si>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</si>
  <si>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</si>
  <si>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</si>
  <si>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</si>
  <si>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</si>
  <si>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</si>
  <si>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</si>
  <si>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</si>
  <si>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</si>
  <si>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</si>
  <si>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</si>
  <si>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</si>
  <si>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</si>
  <si>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</si>
  <si>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</si>
  <si>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</si>
  <si>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</si>
  <si>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</si>
  <si>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</si>
  <si>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</si>
  <si>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</si>
  <si>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</si>
  <si>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</si>
  <si>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</si>
  <si>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</si>
  <si>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</si>
  <si>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</si>
  <si>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</si>
  <si>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</si>
  <si>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</si>
  <si>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</si>
  <si>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</si>
  <si>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</si>
  <si>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</si>
  <si>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</si>
  <si>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</si>
  <si>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</si>
  <si>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</si>
  <si>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</si>
  <si>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</si>
  <si>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</si>
  <si>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</si>
  <si>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</si>
  <si>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</si>
  <si>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</si>
  <si>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</si>
  <si>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</si>
  <si>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</si>
  <si>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</si>
  <si>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</si>
  <si>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</si>
  <si>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</si>
  <si>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</si>
  <si>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</si>
  <si>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</si>
  <si>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</si>
  <si>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</si>
  <si>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</si>
  <si>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</si>
  <si>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</si>
  <si>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</si>
  <si>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</si>
  <si>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</si>
  <si>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</si>
  <si>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</si>
  <si>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</si>
  <si>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</si>
  <si>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</si>
  <si>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</si>
  <si>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</si>
  <si>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</si>
  <si>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</si>
  <si>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</si>
  <si>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</si>
  <si>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</si>
  <si>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</si>
  <si>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</si>
  <si>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</si>
  <si>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</si>
  <si>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</si>
  <si>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</si>
  <si>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</si>
  <si>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</si>
  <si>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</si>
  <si>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</si>
  <si>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</si>
  <si>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</si>
  <si>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</si>
  <si>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</si>
  <si>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</si>
  <si>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</si>
  <si>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</si>
  <si>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</si>
  <si>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</si>
  <si>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</si>
  <si>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</si>
  <si>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</si>
  <si>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</si>
  <si>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</si>
  <si>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</si>
  <si>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</si>
  <si>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</si>
  <si>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</si>
  <si>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</si>
  <si>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</si>
  <si>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</si>
  <si>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</si>
  <si>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</si>
  <si>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</si>
  <si>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</si>
  <si>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</si>
  <si>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</si>
  <si>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</si>
  <si>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</si>
  <si>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</si>
  <si>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</si>
  <si>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</si>
  <si>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</si>
  <si>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</si>
  <si>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</si>
  <si>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</si>
  <si>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</si>
  <si>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</si>
  <si>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</si>
  <si>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</si>
  <si>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</si>
  <si>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</si>
  <si>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</si>
  <si>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</si>
  <si>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</si>
  <si>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</si>
  <si>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</si>
  <si>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</si>
  <si>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</si>
  <si>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</si>
  <si>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</si>
  <si>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</si>
  <si>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</si>
  <si>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</si>
  <si>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</si>
  <si>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</si>
  <si>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</si>
  <si>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</si>
  <si>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</si>
  <si>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</si>
  <si>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</si>
  <si>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</si>
  <si>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</si>
  <si>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</si>
  <si>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</si>
  <si>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</si>
  <si>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</si>
  <si>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</si>
  <si>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</si>
  <si>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</si>
  <si>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</si>
  <si>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</si>
  <si>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</si>
  <si>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</si>
  <si>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</si>
  <si>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</si>
  <si>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</si>
  <si>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</si>
  <si>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</si>
  <si>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</si>
  <si>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</si>
  <si>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</si>
  <si>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</si>
  <si>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</si>
  <si>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</si>
  <si>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</si>
  <si>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</si>
  <si>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</si>
  <si>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</si>
  <si>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</si>
  <si>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</si>
  <si>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</si>
  <si>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</si>
  <si>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</si>
  <si>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</si>
  <si>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</si>
  <si>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</si>
  <si>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</si>
  <si>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</si>
  <si>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</si>
  <si>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</si>
  <si>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</si>
  <si>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</si>
  <si>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</si>
  <si>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</si>
  <si>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</si>
  <si>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</si>
  <si>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</si>
  <si>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</si>
  <si>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</si>
  <si>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</si>
  <si>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</si>
  <si>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</si>
  <si>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</si>
  <si>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</si>
  <si>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</si>
  <si>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</si>
  <si>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</si>
  <si>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</si>
  <si>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</si>
  <si>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</si>
  <si>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</si>
  <si>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</si>
  <si>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</si>
  <si>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</si>
  <si>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</si>
  <si>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</si>
  <si>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</si>
  <si>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</si>
  <si>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</si>
  <si>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</si>
  <si>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</si>
  <si>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</si>
  <si>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</si>
  <si>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</si>
  <si>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</si>
  <si>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</si>
  <si>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</si>
  <si>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</si>
  <si>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</si>
  <si>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</si>
  <si>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</si>
  <si>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</si>
  <si>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</si>
  <si>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</si>
  <si>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</si>
  <si>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</si>
  <si>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</si>
  <si>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</si>
  <si>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</si>
  <si>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</si>
  <si>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</si>
  <si>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</si>
  <si>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</si>
  <si>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</si>
  <si>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</si>
  <si>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</si>
  <si>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</si>
  <si>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</si>
  <si>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</si>
  <si>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</si>
  <si>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</si>
  <si>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</si>
  <si>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</si>
  <si>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</si>
  <si>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</si>
  <si>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</si>
  <si>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</si>
  <si>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</si>
  <si>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</si>
  <si>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</si>
  <si>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</si>
  <si>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</si>
  <si>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</si>
  <si>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</si>
  <si>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</si>
  <si>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</si>
  <si>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</si>
  <si>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</si>
  <si>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</si>
  <si>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</si>
  <si>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</si>
  <si>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</si>
  <si>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</si>
  <si>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</si>
  <si>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</si>
  <si>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</si>
  <si>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</si>
  <si>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</si>
  <si>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</si>
  <si>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</si>
  <si>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</si>
  <si>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</si>
  <si>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</si>
  <si>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</si>
  <si>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</si>
  <si>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</si>
  <si>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</si>
  <si>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</si>
  <si>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</si>
  <si>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</si>
  <si>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</si>
  <si>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</si>
  <si>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</si>
  <si>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</si>
  <si>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</si>
  <si>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</si>
  <si>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</si>
  <si>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</si>
  <si>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</si>
  <si>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</si>
  <si>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</si>
  <si>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</si>
  <si>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</si>
  <si>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</si>
  <si>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</si>
  <si>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</si>
  <si>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</si>
  <si>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</si>
  <si>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</si>
  <si>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</si>
  <si>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</si>
  <si>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</si>
  <si>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</si>
  <si>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</si>
  <si>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</si>
  <si>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</si>
  <si>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</si>
  <si>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</si>
  <si>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</si>
  <si>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</si>
  <si>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</si>
  <si>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</si>
  <si>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</si>
  <si>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</si>
  <si>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</si>
  <si>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</si>
  <si>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</si>
  <si>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</si>
  <si>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</si>
  <si>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</si>
  <si>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</si>
  <si>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</si>
  <si>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</si>
  <si>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</si>
  <si>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</si>
  <si>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</si>
  <si>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</si>
  <si>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</si>
  <si>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</si>
  <si>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</si>
  <si>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</si>
  <si>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</si>
  <si>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</si>
  <si>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</si>
  <si>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</si>
  <si>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</si>
  <si>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</si>
  <si>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</si>
  <si>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</si>
  <si>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</si>
  <si>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</si>
  <si>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</si>
  <si>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</si>
  <si>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</si>
  <si>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</si>
  <si>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</si>
  <si>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</si>
  <si>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</si>
  <si>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</si>
  <si>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</si>
  <si>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</si>
  <si>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</si>
  <si>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</si>
  <si>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</si>
  <si>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</si>
  <si>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</si>
  <si>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</si>
  <si>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</si>
  <si>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</si>
  <si>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</si>
  <si>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</si>
  <si>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</si>
  <si>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</si>
  <si>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</si>
  <si>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</si>
  <si>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</si>
  <si>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</si>
  <si>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</si>
  <si>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</si>
  <si>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</si>
  <si>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</si>
  <si>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</si>
  <si>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</si>
  <si>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</si>
  <si>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</si>
  <si>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</si>
  <si>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</si>
  <si>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</si>
  <si>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</si>
  <si>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</si>
  <si>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</si>
  <si>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</si>
  <si>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</si>
  <si>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</si>
  <si>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</si>
  <si>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</si>
  <si>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</si>
  <si>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</si>
  <si>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</si>
  <si>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</si>
  <si>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</si>
  <si>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</si>
  <si>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</si>
  <si>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</si>
  <si>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</si>
  <si>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</si>
  <si>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</si>
  <si>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</si>
  <si>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</si>
  <si>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</si>
  <si>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</si>
  <si>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</si>
  <si>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</si>
  <si>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</si>
  <si>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</si>
  <si>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</si>
  <si>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</si>
  <si>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</si>
  <si>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</si>
  <si>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</si>
  <si>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</si>
  <si>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</si>
  <si>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</si>
  <si>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</si>
  <si>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</si>
  <si>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</si>
  <si>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</si>
  <si>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</si>
  <si>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</si>
  <si>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</si>
  <si>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</si>
  <si>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</si>
  <si>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</si>
  <si>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</si>
  <si>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</si>
  <si>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</si>
  <si>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</si>
  <si>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</si>
  <si>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</si>
  <si>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</si>
  <si>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</si>
  <si>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</si>
  <si>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</si>
  <si>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</si>
  <si>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</si>
  <si>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</si>
  <si>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</si>
  <si>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</si>
  <si>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</si>
  <si>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</si>
  <si>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</si>
  <si>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</si>
  <si>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</si>
  <si>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</si>
  <si>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</si>
  <si>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</si>
  <si>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</si>
  <si>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</si>
  <si>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</si>
  <si>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</si>
  <si>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</si>
  <si>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</si>
  <si>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</si>
  <si>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</si>
  <si>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</si>
  <si>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</si>
  <si>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</si>
  <si>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</si>
  <si>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</si>
  <si>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</si>
  <si>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</si>
  <si>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</si>
  <si>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</si>
  <si>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</si>
  <si>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</si>
  <si>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</si>
  <si>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</si>
  <si>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</si>
  <si>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</si>
  <si>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</si>
  <si>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</si>
  <si>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</si>
  <si>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</si>
  <si>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</si>
  <si>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</si>
  <si>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</si>
  <si>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</si>
  <si>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</si>
  <si>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</si>
  <si>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</si>
  <si>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</si>
  <si>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</si>
  <si>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</si>
  <si>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</si>
  <si>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</si>
  <si>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</si>
  <si>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</si>
  <si>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</si>
  <si>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</si>
  <si>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</si>
  <si>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</si>
  <si>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</si>
  <si>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</si>
  <si>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</si>
  <si>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</si>
  <si>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</si>
  <si>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</si>
  <si>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</si>
  <si>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</si>
  <si>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</si>
  <si>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</si>
  <si>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</si>
  <si>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</si>
  <si>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</si>
  <si>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</si>
  <si>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</si>
  <si>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</si>
  <si>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</si>
  <si>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</si>
  <si>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</si>
  <si>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</si>
  <si>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</si>
  <si>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</si>
  <si>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</si>
  <si>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</si>
  <si>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</si>
  <si>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</si>
  <si>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</si>
  <si>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</si>
  <si>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</si>
  <si>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</si>
  <si>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</si>
  <si>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</si>
  <si>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</si>
  <si>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</si>
  <si>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</si>
  <si>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</si>
  <si>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</si>
  <si>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</si>
  <si>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</si>
  <si>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</si>
  <si>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</si>
  <si>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</si>
  <si>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</si>
  <si>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</si>
  <si>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</si>
  <si>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</si>
  <si>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</si>
  <si>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</si>
  <si>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</si>
  <si>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</si>
  <si>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</si>
  <si>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</si>
  <si>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</si>
  <si>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</si>
  <si>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</si>
  <si>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</si>
  <si>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</si>
  <si>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</si>
  <si>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</si>
  <si>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</si>
  <si>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</si>
  <si>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</si>
  <si>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</si>
  <si>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</si>
  <si>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</si>
  <si>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</si>
  <si>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</si>
  <si>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</si>
  <si>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</si>
  <si>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</si>
  <si>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</si>
  <si>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</si>
  <si>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</si>
  <si>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</si>
  <si>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</si>
  <si>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</si>
  <si>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</si>
  <si>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</si>
  <si>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</si>
  <si>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</si>
  <si>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</si>
  <si>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</si>
  <si>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</si>
  <si>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</si>
  <si>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</si>
  <si>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</si>
  <si>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</si>
  <si>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</si>
  <si>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</si>
  <si>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</si>
  <si>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</si>
  <si>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</si>
  <si>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</si>
  <si>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</si>
  <si>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</si>
  <si>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</si>
  <si>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</si>
  <si>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</si>
  <si>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</si>
  <si>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</si>
  <si>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</si>
  <si>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</si>
  <si>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</si>
  <si>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</si>
  <si>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</si>
  <si>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</si>
  <si>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</si>
  <si>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</si>
  <si>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</si>
  <si>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</si>
  <si>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</si>
  <si>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</si>
  <si>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</si>
  <si>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</si>
  <si>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</si>
  <si>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</si>
  <si>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</si>
  <si>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</si>
  <si>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</si>
  <si>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</si>
  <si>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</si>
  <si>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</si>
  <si>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</si>
  <si>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</si>
  <si>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</si>
  <si>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</si>
  <si>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</si>
  <si>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</si>
  <si>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</si>
  <si>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</si>
  <si>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</si>
  <si>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</si>
  <si>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</si>
  <si>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</si>
  <si>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</si>
  <si>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</si>
  <si>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</si>
  <si>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</si>
  <si>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</si>
  <si>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</si>
  <si>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</si>
  <si>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</si>
  <si>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</si>
  <si>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</si>
  <si>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</si>
  <si>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</si>
  <si>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</si>
  <si>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</si>
  <si>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</si>
  <si>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</si>
  <si>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</si>
  <si>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</si>
  <si>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</si>
  <si>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</si>
  <si>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</si>
  <si>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</si>
  <si>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</si>
  <si>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</si>
  <si>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</si>
  <si>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</si>
  <si>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</si>
  <si>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</si>
  <si>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</si>
  <si>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</si>
  <si>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</si>
  <si>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</si>
  <si>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</si>
  <si>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</si>
  <si>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</si>
  <si>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</si>
  <si>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</si>
  <si>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</si>
  <si>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</si>
  <si>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</si>
  <si>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</si>
  <si>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</si>
  <si>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</si>
  <si>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</si>
  <si>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</si>
  <si>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</si>
  <si>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</si>
  <si>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</si>
  <si>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</si>
  <si>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</si>
  <si>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</si>
  <si>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</si>
  <si>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</si>
  <si>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</si>
  <si>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</si>
  <si>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</si>
  <si>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</si>
  <si>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</si>
  <si>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</si>
  <si>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</si>
  <si>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</si>
  <si>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</si>
  <si>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</si>
  <si>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</si>
  <si>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</si>
  <si>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</si>
  <si>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</si>
  <si>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</si>
  <si>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</si>
  <si>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</si>
  <si>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</si>
  <si>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</si>
  <si>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</si>
  <si>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</si>
  <si>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</si>
  <si>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</si>
  <si>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</si>
  <si>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</si>
  <si>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</si>
  <si>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</si>
  <si>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</si>
  <si>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</si>
  <si>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</si>
  <si>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</si>
  <si>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</si>
  <si>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</si>
  <si>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</si>
  <si>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</si>
  <si>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</si>
  <si>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</si>
  <si>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</si>
  <si>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</si>
  <si>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</si>
  <si>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</si>
  <si>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</si>
  <si>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</si>
  <si>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</si>
  <si>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</si>
  <si>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</si>
  <si>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</si>
  <si>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</si>
  <si>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</si>
  <si>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</si>
  <si>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</si>
  <si>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</si>
  <si>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</si>
  <si>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</si>
  <si>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</si>
  <si>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</si>
  <si>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</si>
  <si>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</si>
  <si>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</si>
  <si>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</si>
  <si>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</si>
  <si>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</si>
  <si>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</si>
  <si>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</si>
  <si>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</si>
  <si>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</si>
  <si>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</si>
  <si>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</si>
  <si>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</si>
  <si>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</si>
  <si>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</si>
  <si>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</si>
  <si>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</si>
  <si>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</si>
  <si>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</si>
  <si>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</si>
  <si>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</si>
  <si>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</si>
  <si>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</si>
  <si>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</si>
  <si>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</si>
  <si>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</si>
  <si>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</si>
  <si>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</si>
  <si>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</si>
  <si>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</si>
  <si>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</si>
  <si>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</si>
  <si>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</si>
  <si>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</si>
  <si>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</si>
  <si>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</si>
  <si>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</si>
  <si>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</si>
  <si>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</si>
  <si>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</si>
  <si>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</si>
  <si>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</si>
  <si>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</si>
  <si>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</si>
  <si>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</si>
  <si>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</si>
  <si>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</si>
  <si>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</si>
  <si>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</si>
  <si>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</si>
  <si>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</si>
  <si>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</si>
  <si>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</si>
  <si>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</si>
  <si>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</si>
  <si>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</si>
  <si>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</si>
  <si>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</si>
  <si>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</si>
  <si>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</si>
  <si>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</si>
  <si>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</si>
  <si>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</si>
  <si>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</si>
  <si>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</si>
  <si>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</si>
  <si>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</si>
  <si>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</si>
  <si>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</si>
  <si>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</si>
  <si>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</si>
  <si>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</si>
  <si>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</si>
  <si>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</si>
  <si>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</si>
  <si>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</si>
  <si>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</si>
  <si>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</si>
  <si>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</si>
  <si>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</si>
  <si>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</si>
  <si>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</si>
  <si>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</si>
  <si>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</si>
  <si>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</si>
  <si>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</si>
  <si>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</si>
  <si>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</si>
  <si>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</si>
  <si>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</si>
  <si>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</si>
  <si>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</si>
  <si>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</si>
  <si>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</si>
  <si>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</si>
  <si>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</si>
  <si>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</si>
  <si>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</si>
  <si>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</si>
  <si>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</si>
  <si>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</si>
  <si>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</si>
  <si>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</si>
  <si>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</si>
  <si>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</si>
  <si>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</si>
  <si>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</si>
  <si>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</si>
  <si>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</si>
  <si>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</si>
  <si>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</si>
  <si>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</si>
  <si>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</si>
  <si>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</si>
  <si>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</si>
  <si>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</si>
  <si>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</si>
  <si>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</si>
  <si>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</si>
  <si>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</si>
  <si>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</si>
  <si>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</si>
  <si>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</si>
  <si>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</si>
  <si>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</si>
  <si>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</si>
  <si>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</si>
  <si>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</si>
  <si>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</si>
  <si>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</si>
  <si>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</si>
  <si>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</si>
  <si>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</si>
  <si>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</si>
  <si>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</si>
  <si>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</si>
  <si>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</si>
  <si>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</si>
  <si>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</si>
  <si>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</si>
  <si>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</si>
  <si>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</si>
  <si>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</si>
  <si>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</si>
  <si>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</si>
  <si>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</si>
  <si>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</si>
  <si>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</si>
  <si>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</si>
  <si>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</si>
  <si>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</si>
  <si>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</si>
  <si>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</si>
  <si>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</si>
  <si>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</si>
  <si>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</si>
  <si>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</si>
  <si>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</si>
  <si>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</si>
  <si>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</si>
  <si>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</si>
  <si>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</si>
  <si>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</si>
  <si>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</si>
  <si>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</si>
  <si>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</si>
  <si>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</si>
  <si>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</si>
  <si>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</si>
  <si>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</si>
  <si>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</si>
  <si>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</si>
  <si>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</si>
  <si>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</si>
  <si>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</si>
  <si>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</si>
  <si>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</si>
  <si>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</si>
  <si>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</si>
  <si>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</si>
  <si>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</si>
  <si>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</si>
  <si>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</si>
  <si>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</si>
  <si>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</si>
  <si>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</si>
  <si>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</si>
  <si>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</si>
  <si>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</si>
  <si>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</si>
  <si>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</si>
  <si>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</si>
  <si>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</si>
  <si>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</si>
  <si>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</si>
  <si>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</si>
  <si>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</si>
  <si>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</si>
  <si>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</si>
  <si>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</si>
  <si>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</si>
  <si>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</si>
  <si>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</si>
  <si>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</si>
  <si>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</si>
  <si>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</si>
  <si>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</si>
  <si>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</si>
  <si>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</si>
  <si>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</si>
  <si>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</si>
  <si>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</si>
  <si>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</si>
  <si>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</si>
  <si>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</si>
  <si>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</si>
  <si>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</si>
  <si>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</si>
  <si>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</si>
  <si>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</si>
  <si>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</si>
  <si>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</si>
  <si>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</si>
  <si>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</si>
  <si>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</si>
  <si>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</si>
  <si>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</si>
  <si>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</si>
  <si>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</si>
  <si>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</si>
  <si>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</si>
  <si>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</si>
  <si>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</si>
  <si>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</si>
  <si>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</si>
  <si>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</si>
  <si>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</si>
  <si>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</si>
  <si>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</si>
  <si>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</si>
  <si>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</si>
  <si>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</si>
  <si>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</si>
  <si>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</si>
  <si>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</si>
  <si>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</si>
  <si>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</si>
  <si>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</si>
  <si>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</si>
  <si>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</si>
  <si>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</si>
  <si>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</si>
  <si>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</si>
  <si>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</si>
  <si>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</si>
  <si>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</si>
  <si>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</si>
  <si>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</si>
  <si>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</si>
  <si>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</si>
  <si>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</si>
  <si>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</si>
  <si>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</si>
  <si>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</si>
  <si>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</si>
  <si>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</si>
  <si>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</si>
  <si>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</si>
  <si>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</si>
  <si>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</si>
  <si>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</si>
  <si>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</si>
  <si>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</si>
  <si>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</si>
  <si>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</si>
  <si>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</si>
  <si>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</si>
  <si>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</si>
  <si>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</si>
  <si>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</si>
  <si>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</si>
  <si>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</si>
  <si>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</si>
  <si>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</si>
  <si>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</si>
  <si>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</si>
  <si>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</si>
  <si>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</si>
  <si>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</si>
  <si>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</si>
  <si>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</si>
  <si>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</si>
  <si>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</si>
  <si>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</si>
  <si>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</si>
  <si>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</si>
  <si>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</si>
  <si>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</si>
  <si>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</si>
  <si>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</si>
  <si>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</si>
  <si>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</si>
  <si>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</si>
  <si>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</si>
  <si>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</si>
  <si>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</si>
  <si>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</si>
  <si>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</si>
  <si>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</si>
  <si>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</si>
  <si>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</si>
  <si>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</si>
  <si>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</si>
  <si>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</si>
  <si>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</si>
  <si>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</si>
  <si>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</si>
  <si>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</si>
  <si>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</si>
  <si>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</si>
  <si>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</si>
  <si>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</si>
  <si>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</si>
  <si>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</si>
  <si>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</si>
  <si>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</si>
  <si>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</si>
  <si>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</si>
  <si>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</si>
  <si>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</si>
  <si>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</si>
  <si>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</si>
  <si>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</si>
  <si>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</si>
  <si>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</si>
  <si>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</si>
  <si>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</si>
  <si>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</si>
  <si>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</si>
  <si>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</si>
  <si>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</si>
  <si>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</si>
  <si>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</si>
  <si>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</si>
  <si>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</si>
  <si>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</si>
  <si>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</si>
  <si>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</si>
  <si>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</si>
  <si>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</si>
  <si>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</si>
  <si>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</si>
  <si>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</si>
  <si>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</si>
  <si>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</si>
  <si>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</si>
  <si>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</si>
  <si>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</si>
  <si>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</si>
  <si>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</si>
  <si>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</si>
  <si>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</si>
  <si>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</si>
  <si>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</si>
  <si>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</si>
  <si>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</si>
  <si>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</si>
  <si>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</si>
  <si>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</si>
  <si>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</si>
  <si>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</si>
  <si>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</si>
  <si>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</si>
  <si>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</si>
  <si>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</si>
  <si>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</si>
  <si>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</si>
  <si>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</si>
  <si>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</si>
  <si>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</si>
  <si>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</si>
  <si>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</si>
  <si>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</si>
  <si>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</si>
  <si>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</si>
  <si>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</si>
  <si>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</si>
  <si>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</si>
  <si>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</si>
  <si>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</si>
  <si>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</si>
  <si>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</si>
  <si>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</si>
  <si>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</si>
  <si>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</si>
  <si>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</si>
  <si>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</si>
  <si>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</si>
  <si>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</si>
  <si>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</si>
  <si>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</si>
  <si>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</si>
  <si>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</si>
  <si>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</si>
  <si>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</si>
  <si>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</si>
  <si>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</si>
  <si>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</si>
  <si>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</si>
  <si>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</si>
  <si>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</si>
  <si>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</si>
  <si>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</si>
  <si>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</si>
  <si>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</si>
  <si>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</si>
  <si>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</si>
  <si>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</si>
  <si>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</si>
  <si>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</si>
  <si>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</si>
  <si>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</si>
  <si>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</si>
  <si>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</si>
  <si>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</si>
  <si>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</si>
  <si>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</si>
  <si>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</si>
  <si>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</si>
  <si>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</si>
  <si>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</si>
  <si>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</si>
  <si>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</si>
  <si>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</si>
  <si>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</si>
  <si>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</si>
  <si>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</si>
  <si>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</si>
  <si>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</si>
  <si>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</si>
  <si>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</si>
  <si>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</si>
  <si>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</si>
  <si>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</si>
  <si>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</si>
  <si>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</si>
  <si>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</si>
  <si>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</si>
  <si>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</si>
  <si>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</si>
  <si>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</si>
  <si>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</si>
  <si>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</si>
  <si>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</si>
  <si>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</si>
  <si>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</si>
  <si>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</si>
  <si>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</si>
  <si>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</si>
  <si>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</si>
  <si>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</si>
  <si>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</si>
  <si>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</si>
  <si>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</si>
  <si>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</si>
  <si>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</si>
  <si>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</si>
  <si>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</si>
  <si>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</si>
  <si>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</si>
  <si>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</si>
  <si>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</si>
  <si>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</si>
  <si>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</si>
  <si>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</si>
  <si>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</si>
  <si>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</si>
  <si>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</si>
  <si>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</si>
  <si>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</si>
  <si>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</si>
  <si>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</si>
  <si>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</si>
  <si>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</si>
  <si>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</si>
  <si>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</si>
  <si>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</si>
  <si>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</si>
  <si>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</si>
  <si>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</si>
  <si>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</si>
  <si>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</si>
  <si>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</si>
  <si>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</si>
  <si>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</si>
  <si>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</si>
  <si>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</si>
  <si>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</si>
  <si>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</si>
  <si>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</si>
  <si>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</si>
  <si>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</si>
  <si>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</si>
  <si>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</si>
  <si>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</si>
  <si>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</si>
  <si>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</si>
  <si>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</si>
  <si>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</si>
  <si>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</si>
  <si>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</si>
  <si>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</si>
  <si>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</si>
  <si>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</si>
  <si>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</si>
  <si>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</si>
  <si>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</si>
  <si>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</si>
  <si>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</si>
  <si>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</si>
  <si>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</si>
  <si>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</si>
  <si>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</si>
  <si>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</si>
  <si>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</si>
  <si>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</si>
  <si>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</si>
  <si>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</si>
  <si>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</si>
  <si>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</si>
  <si>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</si>
  <si>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</si>
  <si>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</si>
  <si>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</si>
  <si>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</si>
  <si>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</si>
  <si>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</si>
  <si>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</si>
  <si>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</si>
  <si>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</si>
  <si>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</si>
  <si>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</si>
  <si>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</si>
  <si>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</si>
  <si>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</si>
  <si>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</si>
  <si>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</si>
  <si>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</si>
  <si>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</si>
  <si>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</si>
  <si>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</si>
  <si>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</si>
  <si>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</si>
  <si>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</si>
  <si>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</si>
  <si>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</si>
  <si>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</si>
  <si>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</si>
  <si>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</si>
  <si>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</si>
  <si>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</si>
  <si>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</si>
  <si>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</si>
  <si>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</si>
  <si>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</si>
  <si>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</si>
  <si>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</si>
  <si>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</si>
  <si>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</si>
  <si>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</si>
  <si>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</si>
  <si>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</si>
  <si>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</si>
  <si>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</si>
  <si>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</si>
  <si>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</si>
  <si>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</si>
  <si>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</si>
  <si>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</si>
  <si>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</si>
  <si>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</si>
  <si>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</si>
  <si>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</si>
  <si>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</si>
  <si>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</si>
  <si>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</si>
  <si>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</si>
  <si>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</si>
  <si>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</si>
  <si>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</si>
  <si>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</si>
  <si>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</si>
  <si>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</si>
  <si>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</si>
  <si>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</si>
  <si>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</si>
  <si>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</si>
  <si>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</si>
  <si>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</si>
  <si>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</si>
  <si>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</si>
  <si>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</si>
  <si>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</si>
  <si>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</si>
  <si>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</si>
  <si>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</si>
  <si>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</si>
  <si>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</si>
  <si>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</si>
  <si>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</si>
  <si>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</si>
  <si>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</si>
  <si>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</si>
  <si>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</si>
  <si>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</si>
  <si>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</si>
  <si>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</si>
  <si>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</si>
  <si>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</si>
  <si>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</si>
  <si>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</si>
  <si>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</si>
  <si>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</si>
  <si>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</si>
  <si>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</si>
  <si>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</si>
  <si>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</si>
  <si>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</si>
  <si>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</si>
  <si>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</si>
  <si>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</si>
  <si>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</si>
  <si>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</si>
  <si>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</si>
  <si>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</si>
  <si>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</si>
  <si>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</si>
  <si>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</si>
  <si>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</si>
  <si>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</si>
  <si>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</si>
  <si>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</si>
  <si>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</si>
  <si>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</si>
  <si>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</si>
  <si>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</si>
  <si>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</si>
  <si>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</si>
  <si>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</si>
  <si>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</si>
  <si>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</si>
  <si>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</si>
  <si>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</si>
  <si>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</si>
  <si>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</si>
  <si>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</si>
  <si>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</si>
  <si>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</si>
  <si>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</si>
  <si>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</si>
  <si>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</si>
  <si>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</si>
  <si>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</si>
  <si>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</si>
  <si>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</si>
  <si>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</si>
  <si>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</si>
  <si>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</si>
  <si>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</si>
  <si>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</si>
  <si>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</si>
  <si>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</si>
  <si>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</si>
  <si>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</si>
  <si>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</si>
  <si>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</si>
  <si>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</si>
  <si>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</si>
  <si>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</si>
  <si>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</si>
  <si>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</si>
  <si>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</si>
  <si>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</si>
  <si>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</si>
  <si>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</si>
  <si>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</si>
  <si>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</si>
  <si>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</si>
  <si>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</si>
  <si>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</si>
  <si>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</si>
  <si>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</si>
  <si>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</si>
  <si>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</si>
  <si>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</si>
  <si>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</si>
  <si>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</si>
  <si>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</si>
  <si>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</si>
  <si>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</si>
  <si>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</si>
  <si>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</si>
  <si>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</si>
  <si>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</si>
  <si>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</si>
  <si>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</si>
  <si>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</si>
  <si>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</si>
  <si>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</si>
  <si>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</si>
  <si>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</si>
  <si>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</si>
  <si>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</si>
  <si>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</si>
  <si>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</si>
  <si>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</si>
  <si>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</si>
  <si>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</si>
  <si>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</si>
  <si>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</si>
  <si>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</si>
  <si>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</si>
  <si>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</si>
  <si>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</si>
  <si>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</si>
  <si>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</si>
  <si>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</si>
  <si>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</si>
  <si>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</si>
  <si>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</si>
  <si>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</si>
  <si>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</si>
  <si>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</si>
  <si>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</si>
  <si>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</si>
  <si>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</si>
  <si>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</si>
  <si>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</si>
  <si>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</si>
  <si>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</si>
  <si>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</si>
  <si>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</si>
  <si>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</si>
  <si>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</si>
  <si>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</si>
  <si>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</si>
  <si>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</si>
  <si>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</si>
  <si>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</si>
  <si>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</si>
  <si>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</si>
  <si>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</si>
  <si>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</si>
  <si>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</si>
  <si>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</si>
  <si>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</si>
  <si>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</si>
  <si>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</si>
  <si>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</si>
  <si>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</si>
  <si>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</si>
  <si>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</si>
  <si>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</si>
  <si>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</si>
  <si>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</si>
  <si>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</si>
  <si>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</si>
  <si>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</si>
  <si>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</si>
  <si>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</si>
  <si>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</si>
  <si>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</si>
  <si>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</si>
  <si>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</si>
  <si>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</si>
  <si>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</si>
  <si>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</si>
  <si>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</si>
  <si>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</si>
  <si>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</si>
  <si>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</si>
  <si>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</si>
  <si>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</si>
  <si>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</si>
  <si>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</si>
  <si>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</si>
  <si>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</si>
  <si>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</si>
  <si>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</si>
  <si>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</si>
  <si>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</si>
  <si>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</si>
  <si>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</si>
  <si>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</si>
  <si>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</si>
  <si>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</si>
  <si>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</si>
  <si>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</si>
  <si>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</si>
  <si>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</si>
  <si>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</si>
  <si>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</si>
  <si>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</si>
  <si>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</si>
  <si>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</si>
  <si>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</si>
  <si>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</si>
  <si>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</si>
  <si>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</si>
  <si>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</si>
  <si>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</si>
  <si>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</si>
  <si>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</si>
  <si>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</si>
  <si>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</si>
  <si>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</si>
  <si>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</si>
  <si>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</si>
  <si>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</si>
  <si>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</si>
  <si>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</si>
  <si>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</si>
  <si>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</si>
  <si>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</si>
  <si>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</si>
  <si>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</si>
  <si>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</si>
  <si>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</si>
  <si>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</si>
  <si>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</si>
  <si>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</si>
  <si>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</si>
  <si>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</si>
  <si>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</si>
  <si>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</si>
  <si>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</si>
  <si>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</si>
  <si>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</si>
  <si>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</si>
  <si>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</si>
  <si>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</si>
  <si>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</si>
  <si>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</si>
  <si>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</si>
  <si>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</si>
  <si>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</si>
  <si>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</si>
  <si>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</si>
  <si>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</si>
  <si>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</si>
  <si>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</si>
  <si>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</si>
  <si>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</si>
  <si>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</si>
  <si>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</si>
  <si>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</si>
  <si>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</si>
  <si>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</si>
  <si>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</si>
  <si>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</si>
  <si>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</si>
  <si>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</si>
  <si>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</si>
  <si>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</si>
  <si>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</si>
  <si>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</si>
  <si>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</si>
  <si>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</si>
  <si>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</si>
  <si>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</si>
  <si>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</si>
  <si>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</si>
  <si>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</si>
  <si>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</si>
  <si>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</si>
  <si>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</si>
  <si>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</si>
  <si>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</si>
  <si>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</si>
  <si>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</si>
  <si>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</si>
  <si>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</si>
  <si>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</si>
  <si>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</si>
  <si>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</si>
  <si>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</si>
  <si>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</si>
  <si>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</si>
  <si>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</si>
  <si>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</si>
  <si>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</si>
  <si>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</si>
  <si>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</si>
  <si>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</si>
  <si>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</si>
  <si>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</si>
  <si>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</si>
  <si>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</si>
  <si>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</si>
  <si>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</si>
  <si>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</si>
  <si>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</si>
  <si>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</si>
  <si>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</si>
  <si>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</si>
  <si>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</si>
  <si>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</si>
  <si>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</si>
  <si>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</si>
  <si>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</si>
  <si>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</si>
  <si>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</si>
  <si>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</si>
  <si>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</si>
  <si>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</si>
  <si>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</si>
  <si>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</si>
  <si>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</si>
  <si>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</si>
  <si>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</si>
  <si>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</si>
  <si>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</si>
  <si>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</si>
  <si>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</si>
  <si>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</si>
  <si>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</si>
  <si>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</si>
  <si>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</si>
  <si>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</si>
  <si>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</si>
  <si>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</si>
  <si>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</si>
  <si>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</si>
  <si>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</si>
  <si>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</si>
  <si>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</si>
  <si>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</si>
  <si>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</si>
  <si>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</si>
  <si>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</si>
  <si>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</si>
  <si>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</si>
  <si>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</si>
  <si>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</si>
  <si>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</si>
  <si>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</si>
  <si>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</si>
  <si>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</si>
  <si>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</si>
  <si>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</si>
  <si>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</si>
  <si>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</si>
  <si>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</si>
  <si>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</si>
  <si>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</si>
  <si>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</si>
  <si>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</si>
  <si>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</si>
  <si>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</si>
  <si>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</si>
  <si>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</si>
  <si>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</si>
  <si>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</si>
  <si>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</si>
  <si>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</si>
  <si>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</si>
  <si>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</si>
  <si>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</si>
  <si>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</si>
  <si>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</si>
  <si>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</si>
  <si>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</si>
  <si>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</si>
  <si>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</si>
  <si>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</si>
  <si>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</si>
  <si>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</si>
  <si>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</si>
  <si>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</si>
  <si>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</si>
  <si>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</si>
  <si>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</si>
  <si>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</si>
  <si>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</si>
  <si>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</si>
  <si>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</si>
  <si>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</si>
  <si>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</si>
  <si>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</si>
  <si>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</si>
  <si>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</si>
  <si>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</si>
  <si>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</si>
  <si>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</si>
  <si>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</si>
  <si>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</si>
  <si>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</si>
  <si>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</si>
  <si>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</si>
  <si>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</si>
  <si>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</si>
  <si>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</si>
  <si>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</si>
  <si>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</si>
  <si>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</si>
  <si>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</si>
  <si>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</si>
  <si>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</si>
  <si>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</si>
  <si>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</si>
  <si>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</si>
  <si>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</si>
  <si>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</si>
  <si>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</si>
  <si>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</si>
  <si>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</si>
  <si>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</si>
  <si>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</si>
  <si>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</si>
  <si>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</si>
  <si>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</si>
  <si>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</si>
  <si>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</si>
  <si>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</si>
  <si>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</si>
  <si>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</si>
  <si>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</si>
  <si>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</si>
  <si>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</si>
  <si>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</si>
  <si>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</si>
  <si>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</si>
  <si>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</si>
  <si>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</si>
  <si>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</si>
  <si>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</si>
  <si>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</si>
  <si>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</si>
  <si>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</si>
  <si>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</si>
  <si>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</si>
  <si>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</si>
  <si>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</si>
  <si>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</si>
  <si>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</si>
  <si>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</si>
  <si>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</si>
  <si>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</si>
  <si>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</si>
  <si>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</si>
  <si>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</si>
  <si>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</si>
  <si>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</si>
  <si>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</si>
  <si>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</si>
  <si>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</si>
  <si>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</si>
  <si>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</si>
  <si>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</si>
  <si>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</si>
  <si>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</si>
  <si>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</si>
  <si>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</si>
  <si>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</si>
  <si>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</si>
  <si>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</si>
  <si>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</si>
  <si>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</si>
  <si>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</si>
  <si>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</si>
  <si>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</si>
  <si>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</si>
  <si>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</si>
  <si>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</si>
  <si>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</si>
  <si>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</si>
  <si>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</si>
  <si>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</si>
  <si>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</si>
  <si>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</si>
  <si>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</si>
  <si>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</si>
  <si>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</si>
  <si>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</si>
  <si>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</si>
  <si>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</si>
  <si>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</si>
  <si>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</si>
  <si>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</si>
  <si>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</si>
  <si>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</si>
  <si>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</si>
  <si>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</si>
  <si>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</si>
  <si>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</si>
  <si>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</si>
  <si>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</si>
  <si>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</si>
  <si>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</si>
  <si>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</si>
  <si>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</si>
  <si>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</si>
  <si>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</si>
  <si>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</si>
  <si>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</si>
  <si>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</si>
  <si>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</si>
  <si>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</si>
  <si>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</si>
  <si>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</si>
  <si>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</si>
  <si>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</si>
  <si>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</si>
  <si>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</si>
  <si>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</si>
  <si>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</si>
  <si>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</si>
  <si>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</si>
  <si>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</si>
  <si>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</si>
  <si>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</si>
  <si>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</si>
  <si>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</si>
  <si>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</si>
  <si>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</si>
  <si>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</si>
  <si>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</si>
  <si>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</si>
  <si>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</si>
  <si>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</si>
  <si>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</si>
  <si>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</si>
  <si>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</si>
  <si>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</si>
  <si>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</si>
  <si>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</si>
  <si>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</si>
  <si>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</si>
  <si>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</si>
  <si>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</si>
  <si>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</si>
  <si>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</si>
  <si>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</si>
  <si>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</si>
  <si>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</si>
  <si>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</si>
  <si>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</si>
  <si>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</si>
  <si>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</si>
  <si>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</si>
  <si>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</si>
  <si>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</si>
  <si>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</si>
  <si>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</si>
  <si>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</si>
  <si>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</si>
  <si>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</si>
  <si>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</si>
  <si>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</si>
  <si>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</si>
  <si>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</si>
  <si>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</si>
  <si>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</si>
  <si>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</si>
  <si>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</si>
  <si>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</si>
  <si>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</si>
  <si>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</si>
  <si>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</si>
  <si>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</si>
  <si>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</si>
  <si>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</si>
  <si>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</si>
  <si>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</si>
  <si>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</si>
  <si>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</si>
  <si>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</si>
  <si>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</si>
  <si>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</si>
  <si>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</si>
  <si>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</si>
  <si>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</si>
  <si>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</si>
  <si>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</si>
  <si>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</si>
  <si>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</si>
  <si>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</si>
  <si>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</si>
  <si>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</si>
  <si>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</si>
  <si>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</si>
  <si>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</si>
  <si>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</si>
  <si>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</si>
  <si>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</si>
  <si>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</si>
  <si>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</si>
  <si>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</si>
  <si>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</si>
  <si>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</si>
  <si>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</si>
  <si>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</si>
  <si>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</si>
  <si>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</si>
  <si>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</si>
  <si>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</si>
  <si>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</si>
  <si>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</si>
  <si>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</si>
  <si>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</si>
  <si>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</si>
  <si>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</si>
  <si>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</si>
  <si>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</si>
  <si>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</si>
  <si>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</si>
  <si>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</si>
  <si>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</si>
  <si>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</si>
  <si>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</si>
  <si>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</si>
  <si>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</si>
  <si>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</si>
  <si>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</si>
  <si>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</si>
  <si>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</si>
  <si>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</si>
  <si>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</si>
  <si>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</si>
  <si>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</si>
  <si>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</si>
  <si>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</si>
  <si>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</si>
  <si>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</si>
  <si>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</si>
  <si>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</si>
  <si>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</si>
  <si>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</si>
  <si>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</si>
  <si>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</si>
  <si>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</si>
  <si>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</si>
  <si>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</si>
  <si>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</si>
  <si>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</si>
  <si>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</si>
  <si>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</si>
  <si>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</si>
  <si>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</si>
  <si>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</si>
  <si>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</si>
  <si>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</si>
  <si>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</si>
  <si>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</si>
  <si>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</si>
  <si>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</si>
  <si>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</si>
  <si>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</si>
  <si>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</si>
  <si>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</si>
  <si>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</si>
  <si>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</si>
  <si>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</si>
  <si>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</si>
  <si>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</si>
  <si>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</si>
  <si>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</si>
  <si>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</si>
  <si>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</si>
  <si>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</si>
  <si>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</si>
  <si>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</si>
  <si>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</si>
  <si>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</si>
  <si>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</si>
  <si>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</si>
  <si>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</si>
  <si>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</si>
  <si>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</si>
  <si>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</si>
  <si>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</si>
  <si>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</si>
  <si>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</si>
  <si>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</si>
  <si>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</si>
  <si>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</si>
  <si>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</si>
  <si>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</si>
  <si>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</si>
  <si>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</si>
  <si>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</si>
  <si>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</si>
  <si>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</si>
  <si>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</si>
  <si>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</si>
  <si>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</si>
  <si>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</si>
  <si>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</si>
  <si>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</si>
  <si>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</si>
  <si>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</si>
  <si>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</si>
  <si>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</si>
  <si>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</si>
  <si>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</si>
  <si>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</si>
  <si>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</si>
  <si>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</si>
  <si>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</si>
  <si>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</si>
  <si>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</si>
  <si>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</si>
  <si>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</si>
  <si>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</si>
  <si>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</si>
  <si>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</si>
  <si>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</si>
  <si>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</si>
  <si>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</si>
  <si>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</si>
  <si>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</si>
  <si>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</si>
  <si>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</si>
  <si>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</si>
  <si>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</si>
  <si>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</si>
  <si>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</si>
  <si>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</si>
  <si>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</si>
  <si>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</si>
  <si>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</si>
  <si>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</si>
  <si>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</si>
  <si>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</si>
  <si>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</si>
  <si>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</si>
  <si>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</si>
  <si>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</si>
  <si>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</si>
  <si>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</si>
  <si>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</si>
  <si>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</si>
  <si>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</si>
  <si>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</si>
  <si>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</si>
  <si>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</si>
  <si>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</si>
  <si>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</si>
  <si>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</si>
  <si>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</si>
  <si>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</si>
  <si>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</si>
  <si>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</si>
  <si>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</si>
  <si>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</si>
  <si>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</si>
  <si>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</si>
  <si>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</si>
  <si>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</si>
  <si>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</si>
  <si>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</si>
  <si>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</si>
  <si>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</si>
  <si>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</si>
  <si>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</si>
  <si>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</si>
  <si>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</si>
  <si>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</si>
  <si>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</si>
  <si>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</si>
  <si>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</si>
  <si>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</si>
  <si>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</si>
  <si>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</si>
  <si>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</si>
  <si>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</si>
  <si>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</si>
  <si>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</si>
  <si>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</si>
  <si>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</si>
  <si>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</si>
  <si>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</si>
  <si>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</si>
  <si>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</si>
  <si>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</si>
  <si>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</si>
  <si>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</si>
  <si>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</si>
  <si>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</si>
  <si>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</si>
  <si>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</si>
  <si>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</si>
  <si>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</si>
  <si>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</si>
  <si>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</si>
  <si>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</si>
  <si>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</si>
  <si>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</si>
  <si>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</si>
  <si>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</si>
  <si>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</si>
  <si>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</si>
  <si>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</si>
  <si>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</si>
  <si>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</si>
  <si>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</si>
  <si>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</si>
  <si>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</si>
  <si>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</si>
  <si>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</si>
  <si>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</si>
  <si>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</si>
  <si>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</si>
  <si>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</si>
  <si>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</si>
  <si>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</si>
  <si>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</si>
  <si>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</si>
  <si>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</si>
  <si>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</si>
  <si>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</si>
  <si>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</si>
  <si>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</si>
  <si>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</si>
  <si>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</si>
  <si>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</si>
  <si>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</si>
  <si>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</si>
  <si>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</si>
  <si>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</si>
  <si>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</si>
  <si>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</si>
  <si>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</si>
  <si>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</si>
  <si>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</si>
  <si>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</si>
  <si>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</si>
  <si>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</si>
  <si>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</si>
  <si>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</si>
  <si>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</si>
  <si>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</si>
  <si>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</si>
  <si>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</si>
  <si>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</si>
  <si>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</si>
  <si>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</si>
  <si>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</si>
  <si>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</si>
  <si>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</si>
  <si>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</si>
  <si>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</si>
  <si>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</si>
  <si>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</si>
  <si>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</si>
  <si>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</si>
  <si>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</si>
  <si>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</si>
  <si>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</si>
  <si>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</si>
  <si>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</si>
  <si>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</si>
  <si>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</si>
  <si>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</si>
  <si>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</si>
  <si>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</si>
  <si>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</si>
  <si>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</si>
  <si>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</si>
  <si>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</si>
  <si>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</si>
  <si>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</si>
  <si>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</si>
  <si>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</si>
  <si>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</si>
  <si>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</si>
  <si>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</si>
  <si>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</si>
  <si>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</si>
  <si>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</si>
  <si>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</si>
  <si>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</si>
  <si>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</si>
  <si>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</si>
  <si>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</si>
  <si>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</si>
  <si>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</si>
  <si>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</si>
  <si>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</si>
  <si>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</si>
  <si>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</si>
  <si>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</si>
  <si>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</si>
  <si>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</si>
  <si>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</si>
  <si>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</si>
  <si>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</si>
  <si>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</si>
  <si>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</si>
  <si>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</si>
  <si>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</si>
  <si>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</si>
  <si>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</si>
  <si>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</si>
  <si>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</si>
  <si>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</si>
  <si>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</si>
  <si>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</si>
  <si>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</si>
  <si>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</si>
  <si>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</si>
  <si>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</si>
  <si>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</si>
  <si>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</si>
  <si>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</si>
  <si>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</si>
  <si>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</si>
  <si>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</si>
  <si>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</si>
  <si>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</si>
  <si>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</si>
  <si>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</si>
  <si>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</si>
  <si>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</si>
  <si>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</si>
  <si>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</si>
  <si>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</si>
  <si>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</si>
  <si>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</si>
  <si>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</si>
  <si>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</si>
  <si>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</si>
  <si>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</si>
  <si>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</si>
  <si>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</si>
  <si>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</si>
  <si>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</si>
  <si>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</si>
  <si>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</si>
  <si>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</si>
  <si>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</si>
  <si>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</si>
  <si>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</si>
  <si>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</si>
  <si>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</si>
  <si>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</si>
  <si>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</si>
  <si>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</si>
  <si>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</si>
  <si>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</si>
  <si>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</si>
  <si>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</si>
  <si>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</si>
  <si>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</si>
  <si>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</si>
  <si>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</si>
  <si>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</si>
  <si>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</si>
  <si>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</si>
  <si>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</si>
  <si>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</si>
  <si>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</si>
  <si>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</si>
  <si>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</si>
  <si>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</si>
  <si>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</si>
  <si>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</si>
  <si>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</si>
  <si>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</si>
  <si>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</si>
  <si>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</si>
  <si>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</si>
  <si>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</si>
  <si>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</si>
  <si>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</si>
  <si>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</si>
  <si>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</si>
  <si>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</si>
  <si>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</si>
  <si>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</si>
  <si>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</si>
  <si>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</si>
  <si>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</si>
  <si>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</si>
  <si>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</si>
  <si>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</si>
  <si>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</si>
  <si>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</si>
  <si>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</si>
  <si>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</si>
  <si>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</si>
  <si>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</si>
  <si>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</si>
  <si>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</si>
  <si>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</si>
  <si>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</si>
  <si>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</si>
  <si>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</si>
  <si>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</si>
  <si>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</si>
  <si>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</si>
  <si>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</si>
  <si>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</si>
  <si>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</si>
  <si>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</si>
  <si>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</si>
  <si>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</si>
  <si>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</si>
  <si>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</si>
  <si>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</si>
  <si>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</si>
  <si>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</si>
  <si>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</si>
  <si>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</si>
  <si>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</si>
  <si>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</si>
  <si>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</si>
  <si>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</si>
  <si>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</si>
  <si>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</si>
  <si>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</si>
  <si>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</si>
  <si>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</si>
  <si>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</si>
  <si>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</si>
  <si>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</si>
  <si>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</si>
  <si>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</si>
  <si>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</si>
  <si>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</si>
  <si>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</si>
  <si>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</si>
  <si>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</si>
  <si>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</si>
  <si>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</si>
  <si>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</si>
  <si>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</si>
  <si>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</si>
  <si>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</si>
  <si>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</si>
  <si>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</si>
  <si>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</si>
  <si>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</si>
  <si>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</si>
  <si>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</si>
  <si>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</si>
  <si>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</si>
  <si>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</si>
  <si>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</si>
  <si>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</si>
  <si>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</si>
  <si>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</si>
  <si>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</si>
  <si>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</si>
  <si>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</si>
  <si>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</si>
  <si>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</si>
  <si>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</si>
  <si>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</si>
  <si>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</si>
  <si>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</si>
  <si>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</si>
  <si>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</si>
  <si>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</si>
  <si>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</si>
  <si>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</si>
  <si>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</si>
  <si>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</si>
  <si>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</si>
  <si>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</si>
  <si>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</si>
  <si>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</si>
  <si>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</si>
  <si>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</si>
  <si>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</si>
  <si>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</si>
  <si>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</si>
  <si>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</si>
  <si>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</si>
  <si>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</si>
  <si>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</si>
  <si>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</si>
  <si>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</si>
  <si>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</si>
  <si>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</si>
  <si>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</si>
  <si>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</si>
  <si>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</si>
  <si>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</si>
  <si>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</si>
  <si>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</si>
  <si>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</si>
  <si>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</si>
  <si>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</si>
  <si>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</si>
  <si>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</si>
  <si>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</si>
  <si>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</si>
  <si>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</si>
  <si>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</si>
  <si>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</si>
  <si>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</si>
  <si>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</si>
  <si>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</si>
  <si>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</si>
  <si>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</si>
  <si>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</si>
  <si>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</si>
  <si>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</si>
  <si>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</si>
  <si>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</si>
  <si>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</si>
  <si>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</si>
  <si>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</si>
  <si>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</si>
  <si>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</si>
  <si>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</si>
  <si>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</si>
  <si>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</si>
  <si>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</si>
  <si>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</si>
  <si>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</si>
  <si>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</si>
  <si>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</si>
  <si>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</si>
  <si>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</si>
  <si>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</si>
  <si>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</si>
  <si>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</si>
  <si>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</si>
  <si>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</si>
  <si>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</si>
  <si>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</si>
  <si>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</si>
  <si>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</si>
  <si>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</si>
  <si>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</si>
  <si>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</si>
  <si>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</si>
  <si>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</si>
  <si>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</si>
  <si>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</si>
  <si>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</si>
  <si>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</si>
  <si>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</si>
  <si>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</si>
  <si>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</si>
  <si>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</si>
  <si>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</si>
  <si>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</si>
  <si>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</si>
  <si>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</si>
  <si>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</si>
  <si>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</si>
  <si>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</si>
  <si>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</si>
  <si>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</si>
  <si>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</si>
  <si>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</si>
  <si>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</si>
  <si>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</si>
  <si>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</si>
  <si>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</si>
  <si>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</si>
  <si>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</si>
  <si>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</si>
  <si>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</si>
  <si>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</si>
  <si>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</si>
  <si>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</si>
  <si>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</si>
  <si>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</si>
  <si>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</si>
  <si>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</si>
  <si>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</si>
  <si>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</si>
  <si>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</si>
  <si>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</si>
  <si>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</si>
  <si>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</si>
  <si>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</si>
  <si>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</si>
  <si>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</si>
  <si>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</si>
  <si>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</si>
  <si>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</si>
  <si>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</si>
  <si>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</si>
  <si>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</si>
  <si>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</si>
  <si>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</si>
  <si>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</si>
  <si>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</si>
  <si>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</si>
  <si>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</si>
  <si>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</si>
  <si>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</si>
  <si>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</si>
  <si>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</si>
  <si>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</si>
  <si>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</si>
  <si>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</si>
  <si>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</si>
  <si>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</si>
  <si>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</si>
  <si>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</si>
  <si>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</si>
  <si>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</si>
  <si>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</si>
  <si>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</si>
  <si>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</si>
  <si>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</si>
  <si>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</si>
  <si>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</si>
  <si>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</si>
  <si>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</si>
  <si>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</si>
  <si>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</si>
  <si>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</si>
  <si>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</si>
  <si>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</si>
  <si>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</si>
  <si>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</si>
  <si>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</si>
  <si>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</si>
  <si>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</si>
  <si>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</si>
  <si>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</si>
  <si>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</si>
  <si>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</si>
  <si>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</si>
  <si>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</si>
  <si>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</si>
  <si>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</si>
  <si>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</si>
  <si>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</si>
  <si>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</si>
  <si>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</si>
  <si>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</si>
  <si>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</si>
  <si>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</si>
  <si>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</si>
  <si>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</si>
  <si>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</si>
  <si>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</si>
  <si>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</si>
  <si>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</si>
  <si>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</si>
  <si>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</si>
  <si>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</si>
  <si>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</si>
  <si>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</si>
  <si>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</si>
  <si>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</si>
  <si>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</si>
  <si>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</si>
  <si>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</si>
  <si>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</si>
  <si>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</si>
  <si>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</si>
  <si>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</si>
  <si>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</si>
  <si>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</si>
  <si>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</si>
  <si>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</si>
  <si>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</si>
  <si>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</si>
  <si>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</si>
  <si>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</si>
  <si>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</si>
  <si>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</si>
  <si>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</si>
  <si>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</si>
  <si>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</si>
  <si>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</si>
  <si>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</si>
  <si>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</si>
  <si>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</si>
  <si>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</si>
  <si>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</si>
  <si>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</si>
  <si>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</si>
  <si>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</si>
  <si>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</si>
  <si>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</si>
  <si>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</si>
  <si>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</si>
  <si>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</si>
  <si>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</si>
  <si>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</si>
  <si>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</si>
  <si>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</si>
  <si>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</si>
  <si>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</si>
  <si>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</si>
  <si>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</si>
  <si>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</si>
  <si>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</si>
  <si>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</si>
  <si>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</si>
  <si>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</si>
  <si>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</si>
  <si>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</si>
  <si>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</si>
  <si>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</si>
  <si>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</si>
  <si>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</si>
  <si>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</si>
  <si>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</si>
  <si>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</si>
  <si>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</si>
  <si>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</si>
  <si>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</si>
  <si>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</si>
  <si>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</si>
  <si>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</si>
  <si>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</si>
  <si>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</si>
  <si>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</si>
  <si>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</si>
  <si>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</si>
  <si>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</si>
  <si>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</si>
  <si>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</si>
  <si>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</si>
  <si>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</si>
  <si>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</si>
  <si>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</si>
  <si>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</si>
  <si>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</si>
  <si>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</si>
  <si>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</si>
  <si>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</si>
  <si>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</si>
  <si>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</si>
  <si>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</si>
  <si>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</si>
  <si>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</si>
  <si>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</si>
  <si>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</si>
  <si>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</si>
  <si>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</si>
  <si>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</si>
  <si>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</si>
  <si>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</si>
  <si>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</si>
  <si>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</si>
  <si>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</si>
  <si>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</si>
  <si>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</si>
  <si>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</si>
  <si>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</si>
  <si>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</si>
  <si>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</si>
  <si>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</si>
  <si>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</si>
  <si>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</si>
  <si>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</si>
  <si>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</si>
  <si>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</si>
  <si>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</si>
  <si>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</si>
  <si>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</si>
  <si>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</si>
  <si>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</si>
  <si>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</si>
  <si>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</si>
  <si>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</si>
  <si>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</si>
  <si>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</si>
  <si>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</si>
  <si>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</si>
  <si>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</si>
  <si>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</si>
  <si>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</si>
  <si>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</si>
  <si>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</si>
  <si>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</si>
  <si>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</si>
  <si>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</si>
  <si>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</si>
  <si>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</si>
  <si>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</si>
  <si>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</si>
  <si>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</si>
  <si>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</si>
  <si>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</si>
  <si>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</si>
  <si>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</si>
  <si>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</si>
  <si>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</si>
  <si>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</si>
  <si>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</si>
  <si>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</si>
  <si>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</si>
  <si>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</si>
  <si>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</si>
  <si>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</si>
  <si>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</si>
  <si>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</si>
  <si>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</si>
  <si>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</si>
  <si>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</si>
  <si>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</si>
  <si>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</si>
  <si>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</si>
  <si>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</si>
  <si>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</si>
  <si>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</si>
  <si>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</si>
  <si>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</si>
  <si>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</si>
  <si>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</si>
  <si>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</si>
  <si>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</si>
  <si>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</si>
  <si>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</si>
  <si>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</si>
  <si>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</si>
  <si>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</si>
  <si>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</si>
  <si>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</si>
  <si>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</si>
  <si>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</si>
  <si>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</si>
  <si>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</si>
  <si>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</si>
  <si>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</si>
  <si>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</si>
  <si>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</si>
  <si>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</si>
  <si>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</si>
  <si>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</si>
  <si>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</si>
  <si>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</si>
  <si>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</si>
  <si>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</si>
  <si>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</si>
  <si>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</si>
  <si>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</si>
  <si>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</si>
  <si>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</si>
  <si>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</si>
  <si>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</si>
  <si>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</si>
  <si>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</si>
  <si>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</si>
  <si>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</si>
  <si>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</si>
  <si>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</si>
  <si>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</si>
  <si>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</si>
  <si>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</si>
  <si>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</si>
  <si>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</si>
  <si>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</si>
  <si>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</si>
  <si>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</si>
  <si>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</si>
  <si>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</si>
  <si>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</si>
  <si>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</si>
  <si>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</si>
  <si>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</si>
  <si>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</si>
  <si>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</si>
  <si>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</si>
  <si>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</si>
  <si>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</si>
  <si>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</si>
  <si>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</si>
  <si>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</si>
  <si>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</si>
  <si>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</si>
  <si>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</si>
  <si>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</si>
  <si>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</si>
  <si>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</si>
  <si>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</si>
  <si>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</si>
  <si>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</si>
  <si>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</si>
  <si>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</si>
  <si>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</si>
  <si>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</si>
  <si>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</si>
  <si>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</si>
  <si>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</si>
  <si>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</si>
  <si>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</si>
  <si>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</si>
  <si>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</si>
  <si>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</si>
  <si>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</si>
  <si>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</si>
  <si>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</si>
  <si>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</si>
  <si>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</si>
  <si>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</si>
  <si>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</si>
  <si>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</si>
  <si>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</si>
  <si>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</si>
  <si>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</si>
  <si>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</si>
  <si>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</si>
  <si>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</si>
  <si>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</si>
  <si>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</si>
  <si>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</si>
  <si>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</si>
  <si>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</si>
  <si>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</si>
  <si>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</si>
  <si>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</si>
  <si>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</si>
  <si>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</si>
  <si>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</si>
  <si>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</si>
  <si>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</si>
  <si>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</si>
  <si>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</si>
  <si>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</si>
  <si>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</si>
  <si>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</si>
  <si>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</si>
  <si>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</si>
  <si>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</si>
  <si>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</si>
  <si>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</si>
  <si>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</si>
  <si>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</si>
  <si>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</si>
  <si>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</si>
  <si>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</si>
  <si>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</si>
  <si>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</si>
  <si>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</si>
  <si>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</si>
  <si>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</si>
  <si>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</si>
  <si>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</si>
  <si>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</si>
  <si>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</si>
  <si>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</si>
  <si>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</si>
  <si>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</si>
  <si>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</si>
  <si>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</si>
  <si>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</si>
  <si>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</si>
  <si>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</si>
  <si>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</si>
  <si>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</si>
  <si>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</si>
  <si>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</si>
  <si>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</si>
  <si>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</si>
  <si>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</si>
  <si>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</si>
  <si>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</si>
  <si>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</si>
  <si>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</si>
  <si>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</si>
  <si>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</si>
  <si>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</si>
  <si>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</si>
  <si>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</si>
  <si>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</si>
  <si>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</si>
  <si>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</si>
  <si>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</si>
  <si>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</si>
  <si>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</si>
  <si>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</si>
  <si>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</si>
  <si>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</si>
  <si>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</si>
  <si>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</si>
  <si>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</si>
  <si>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</si>
  <si>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</si>
  <si>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</si>
  <si>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</si>
  <si>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</si>
  <si>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</si>
  <si>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</si>
  <si>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</si>
  <si>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</si>
  <si>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</si>
  <si>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</si>
  <si>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</si>
  <si>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</si>
  <si>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</si>
  <si>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</si>
  <si>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</si>
  <si>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</si>
  <si>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</si>
  <si>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</si>
  <si>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</si>
  <si>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</si>
  <si>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</si>
  <si>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</si>
  <si>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</si>
  <si>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</si>
  <si>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</si>
  <si>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</si>
  <si>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</si>
  <si>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</si>
  <si>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</si>
  <si>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</si>
  <si>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</si>
  <si>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</si>
  <si>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</si>
  <si>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</si>
  <si>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</si>
  <si>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</si>
  <si>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</si>
  <si>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</si>
  <si>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</si>
  <si>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</si>
  <si>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</si>
  <si>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</si>
  <si>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</si>
  <si>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</si>
  <si>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</si>
  <si>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</si>
  <si>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</si>
  <si>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</si>
  <si>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</si>
  <si>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</si>
  <si>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</si>
  <si>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</si>
  <si>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</si>
  <si>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</si>
  <si>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</si>
  <si>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</si>
  <si>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</si>
  <si>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</si>
  <si>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</si>
  <si>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</si>
  <si>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</si>
  <si>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</si>
  <si>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</si>
  <si>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</si>
  <si>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</si>
  <si>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</si>
  <si>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</si>
  <si>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</si>
  <si>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</si>
  <si>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</si>
  <si>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</si>
  <si>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</si>
  <si>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</si>
  <si>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</si>
  <si>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</si>
  <si>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</si>
  <si>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</si>
  <si>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</si>
  <si>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</si>
  <si>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</si>
  <si>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</si>
  <si>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</si>
  <si>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</si>
  <si>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</si>
  <si>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</si>
  <si>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</si>
  <si>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</si>
  <si>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</si>
  <si>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</si>
  <si>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</si>
  <si>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</si>
  <si>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</si>
  <si>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</si>
  <si>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</si>
  <si>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</si>
  <si>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</si>
  <si>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</si>
  <si>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</si>
  <si>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</si>
  <si>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</si>
  <si>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</si>
  <si>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</si>
  <si>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</si>
  <si>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</si>
  <si>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</si>
  <si>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</si>
  <si>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</si>
  <si>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</si>
  <si>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</si>
  <si>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</si>
  <si>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</si>
  <si>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</si>
  <si>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</si>
  <si>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</si>
  <si>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</si>
  <si>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</si>
  <si>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</si>
  <si>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</si>
  <si>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</si>
  <si>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</si>
  <si>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</si>
  <si>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</si>
  <si>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</si>
  <si>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</si>
  <si>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</si>
  <si>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</si>
  <si>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</si>
  <si>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</si>
  <si>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</si>
  <si>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</si>
  <si>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</si>
  <si>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</si>
  <si>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</si>
  <si>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</si>
  <si>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</si>
  <si>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</si>
  <si>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</si>
  <si>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</si>
  <si>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</si>
  <si>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</si>
  <si>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</si>
  <si>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</si>
  <si>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</si>
  <si>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</si>
  <si>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</si>
  <si>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</si>
  <si>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</si>
  <si>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</si>
  <si>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</si>
  <si>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</si>
  <si>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</si>
  <si>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</si>
  <si>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</si>
  <si>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</si>
  <si>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</si>
  <si>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</si>
  <si>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</si>
  <si>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</si>
  <si>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</si>
  <si>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</si>
  <si>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</si>
  <si>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</si>
  <si>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</si>
  <si>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</si>
  <si>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</si>
  <si>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</si>
  <si>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</si>
  <si>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</si>
  <si>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</si>
  <si>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</si>
  <si>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</si>
  <si>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</si>
  <si>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</si>
  <si>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</si>
  <si>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</si>
  <si>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</si>
  <si>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</si>
  <si>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</si>
  <si>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</si>
  <si>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</si>
  <si>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</si>
  <si>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</si>
  <si>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</si>
  <si>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</si>
  <si>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</si>
  <si>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</si>
  <si>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</si>
  <si>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</si>
  <si>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</si>
  <si>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</si>
  <si>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</si>
  <si>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</si>
  <si>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</si>
  <si>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</si>
  <si>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</si>
  <si>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</si>
  <si>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</si>
  <si>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</si>
  <si>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</si>
  <si>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</si>
  <si>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</si>
  <si>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</si>
  <si>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</si>
  <si>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</si>
  <si>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</si>
  <si>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</si>
  <si>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</si>
  <si>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</si>
  <si>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</si>
  <si>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</si>
  <si>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</si>
  <si>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</si>
  <si>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</si>
  <si>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</si>
  <si>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</si>
  <si>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</si>
  <si>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</si>
  <si>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</si>
  <si>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</si>
  <si>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</si>
  <si>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</si>
  <si>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</si>
  <si>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</si>
  <si>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</si>
  <si>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</si>
  <si>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</si>
  <si>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</si>
  <si>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</si>
  <si>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</si>
  <si>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</si>
  <si>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</si>
  <si>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</si>
  <si>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</si>
  <si>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</si>
  <si>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</si>
  <si>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</si>
  <si>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</si>
  <si>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</si>
  <si>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</si>
  <si>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</si>
  <si>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</si>
  <si>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</si>
  <si>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</si>
  <si>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</si>
  <si>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</si>
  <si>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</si>
  <si>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</si>
  <si>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</si>
  <si>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</si>
  <si>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</si>
  <si>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</si>
  <si>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</si>
  <si>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</si>
  <si>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</si>
  <si>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</si>
  <si>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</si>
  <si>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</si>
  <si>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</si>
  <si>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</si>
  <si>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</si>
  <si>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</si>
  <si>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</si>
  <si>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</si>
  <si>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</si>
  <si>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</si>
  <si>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</si>
  <si>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</si>
  <si>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</si>
  <si>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</si>
  <si>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</si>
  <si>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</si>
  <si>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</si>
  <si>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</si>
  <si>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</si>
  <si>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</si>
  <si>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</si>
  <si>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</si>
  <si>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</si>
  <si>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</si>
  <si>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</si>
  <si>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</si>
  <si>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</si>
  <si>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</si>
  <si>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</si>
  <si>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</si>
  <si>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</si>
  <si>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</si>
  <si>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</si>
  <si>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</si>
  <si>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</si>
  <si>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</si>
  <si>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</si>
  <si>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</si>
  <si>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</si>
  <si>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</si>
  <si>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</si>
  <si>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</si>
  <si>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</si>
  <si>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</si>
  <si>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</si>
  <si>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</si>
  <si>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</si>
  <si>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</si>
  <si>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</si>
  <si>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</si>
  <si>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</si>
  <si>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</si>
  <si>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</si>
  <si>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</si>
  <si>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</si>
  <si>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</si>
  <si>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</si>
  <si>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</si>
  <si>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</si>
  <si>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</si>
  <si>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</si>
  <si>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</si>
  <si>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</si>
  <si>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</si>
  <si>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</si>
  <si>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</si>
  <si>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</si>
  <si>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</si>
  <si>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</si>
  <si>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</si>
  <si>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</si>
  <si>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</si>
  <si>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</si>
  <si>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</si>
  <si>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</si>
  <si>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</si>
  <si>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</si>
  <si>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</si>
  <si>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</si>
  <si>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</si>
  <si>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</si>
  <si>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</si>
  <si>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</si>
  <si>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</si>
  <si>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</si>
  <si>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</si>
  <si>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</si>
  <si>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</si>
  <si>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</si>
  <si>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</si>
  <si>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</si>
  <si>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</si>
  <si>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</si>
  <si>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</si>
  <si>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</si>
  <si>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</si>
  <si>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</si>
  <si>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</si>
  <si>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</si>
  <si>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</si>
  <si>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</si>
  <si>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</si>
  <si>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</si>
  <si>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</si>
  <si>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</si>
  <si>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</si>
  <si>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</si>
  <si>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</si>
  <si>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</si>
  <si>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</si>
  <si>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</si>
  <si>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</si>
  <si>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</si>
  <si>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</si>
  <si>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</si>
  <si>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</si>
  <si>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</si>
  <si>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</si>
  <si>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</si>
  <si>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</si>
  <si>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</si>
  <si>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</si>
  <si>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</si>
  <si>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</si>
  <si>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</si>
  <si>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</si>
  <si>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</si>
  <si>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</si>
  <si>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</si>
  <si>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</si>
  <si>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</si>
  <si>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</si>
  <si>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</si>
  <si>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</si>
  <si>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</si>
  <si>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</si>
  <si>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</si>
  <si>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</si>
  <si>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</si>
  <si>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</si>
  <si>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</si>
  <si>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</si>
  <si>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</si>
  <si>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</si>
  <si>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</si>
  <si>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</si>
  <si>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</si>
  <si>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</si>
  <si>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</si>
  <si>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</si>
  <si>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</si>
  <si>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</si>
  <si>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</si>
  <si>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</si>
  <si>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</si>
  <si>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</si>
  <si>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</si>
  <si>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</si>
  <si>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</si>
  <si>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</si>
  <si>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</si>
  <si>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</si>
  <si>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</si>
  <si>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</si>
  <si>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</si>
  <si>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</si>
  <si>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</si>
  <si>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</si>
  <si>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</si>
  <si>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</si>
  <si>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</si>
  <si>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</si>
  <si>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</si>
  <si>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</si>
  <si>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</si>
  <si>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</si>
  <si>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</si>
  <si>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</si>
  <si>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</si>
  <si>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</si>
  <si>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</si>
  <si>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</si>
  <si>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</si>
  <si>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</si>
  <si>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</si>
  <si>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</si>
  <si>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</si>
  <si>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</si>
  <si>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</si>
  <si>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</si>
  <si>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</si>
  <si>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</si>
  <si>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</si>
  <si>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</si>
  <si>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</si>
  <si>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</si>
  <si>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</si>
  <si>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</si>
  <si>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</si>
  <si>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</si>
  <si>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</si>
  <si>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</si>
  <si>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</si>
  <si>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</si>
  <si>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</si>
  <si>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</si>
  <si>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</si>
  <si>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</si>
  <si>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</si>
  <si>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</si>
  <si>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</si>
  <si>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</si>
  <si>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</si>
  <si>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</si>
  <si>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</si>
  <si>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</si>
  <si>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</si>
  <si>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</si>
  <si>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</si>
  <si>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</si>
  <si>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</si>
  <si>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</si>
  <si>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</si>
  <si>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</si>
  <si>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</si>
  <si>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</si>
  <si>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</si>
  <si>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</si>
  <si>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</si>
  <si>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</si>
  <si>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</si>
  <si>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</si>
  <si>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</si>
  <si>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</si>
  <si>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</si>
  <si>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</si>
  <si>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</si>
  <si>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</si>
  <si>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</si>
  <si>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</si>
  <si>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</si>
  <si>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</si>
  <si>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</si>
  <si>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</si>
  <si>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</si>
  <si>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</si>
  <si>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</si>
  <si>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</si>
  <si>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</si>
  <si>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</si>
  <si>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</si>
  <si>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</si>
  <si>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</si>
  <si>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</si>
  <si>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</si>
  <si>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</si>
  <si>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</si>
  <si>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</si>
  <si>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</si>
  <si>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</si>
  <si>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</si>
  <si>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</si>
  <si>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</si>
  <si>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</si>
  <si>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</si>
  <si>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</si>
  <si>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</si>
  <si>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</si>
  <si>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</si>
  <si>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</si>
  <si>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</si>
  <si>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</si>
  <si>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</si>
  <si>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</si>
  <si>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</si>
  <si>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</si>
  <si>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</si>
  <si>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</si>
  <si>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</si>
  <si>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</si>
  <si>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</si>
  <si>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</si>
  <si>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</si>
  <si>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</si>
  <si>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</si>
  <si>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</si>
  <si>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</si>
  <si>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</si>
  <si>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</si>
  <si>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</si>
  <si>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</si>
  <si>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</si>
  <si>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</si>
  <si>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</si>
  <si>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</si>
  <si>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</si>
  <si>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</si>
  <si>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</si>
  <si>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</si>
  <si>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</si>
  <si>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</si>
  <si>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</si>
  <si>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</si>
  <si>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</si>
  <si>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</si>
  <si>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</si>
  <si>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</si>
  <si>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</si>
  <si>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</si>
  <si>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</si>
  <si>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</si>
  <si>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</si>
  <si>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</si>
  <si>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</si>
  <si>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</si>
  <si>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</si>
  <si>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</si>
  <si>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</si>
  <si>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</si>
  <si>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</si>
  <si>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</si>
  <si>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</si>
  <si>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</si>
  <si>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</si>
  <si>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</si>
  <si>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</si>
  <si>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</si>
  <si>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</si>
  <si>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</si>
  <si>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</si>
  <si>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</si>
  <si>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</si>
  <si>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</si>
  <si>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</si>
  <si>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</si>
  <si>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</si>
  <si>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</si>
  <si>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</si>
  <si>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</si>
  <si>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</si>
  <si>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</si>
  <si>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</si>
  <si>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</si>
  <si>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</si>
  <si>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</si>
  <si>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</si>
  <si>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</si>
  <si>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</si>
  <si>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</si>
  <si>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</si>
  <si>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</si>
  <si>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</si>
  <si>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</si>
  <si>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</si>
  <si>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</si>
  <si>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</si>
  <si>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</si>
  <si>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</si>
  <si>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</si>
  <si>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</si>
  <si>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</si>
  <si>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</si>
  <si>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</si>
  <si>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</si>
  <si>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</si>
  <si>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</si>
  <si>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</si>
  <si>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</si>
  <si>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</si>
  <si>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</si>
  <si>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</si>
  <si>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</si>
  <si>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</si>
  <si>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</si>
  <si>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</si>
  <si>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</si>
  <si>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</si>
  <si>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</si>
  <si>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</si>
  <si>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</si>
  <si>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</si>
  <si>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</si>
  <si>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</si>
  <si>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</si>
  <si>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</si>
  <si>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</si>
  <si>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</si>
  <si>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</si>
  <si>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</si>
  <si>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</si>
  <si>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</si>
  <si>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</si>
  <si>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</si>
  <si>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</si>
  <si>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</si>
  <si>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</si>
  <si>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</si>
  <si>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</si>
  <si>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</si>
  <si>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</si>
  <si>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</si>
  <si>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</si>
  <si>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</si>
  <si>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</si>
  <si>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</si>
  <si>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</si>
  <si>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</si>
  <si>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</si>
  <si>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</si>
  <si>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</si>
  <si>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</si>
  <si>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</si>
  <si>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</si>
  <si>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</si>
  <si>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</si>
  <si>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</si>
  <si>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</si>
  <si>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</si>
  <si>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</si>
  <si>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</si>
  <si>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</si>
  <si>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</si>
  <si>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</si>
  <si>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</si>
  <si>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</si>
  <si>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</si>
  <si>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</si>
  <si>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</si>
  <si>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</si>
  <si>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</si>
  <si>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</si>
  <si>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</si>
  <si>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</si>
  <si>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</si>
  <si>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</si>
  <si>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</si>
  <si>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</si>
  <si>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</si>
  <si>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</si>
  <si>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</si>
  <si>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</si>
  <si>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</si>
  <si>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</si>
  <si>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</si>
  <si>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</si>
  <si>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</si>
  <si>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</si>
  <si>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</si>
  <si>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</si>
  <si>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</si>
  <si>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</si>
  <si>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</si>
  <si>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</si>
  <si>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</si>
  <si>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</si>
  <si>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</si>
  <si>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</si>
  <si>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</si>
  <si>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</si>
  <si>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</si>
  <si>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</si>
  <si>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</si>
  <si>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</si>
  <si>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</si>
  <si>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</si>
  <si>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</si>
  <si>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</si>
  <si>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</si>
  <si>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</si>
  <si>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</si>
  <si>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</si>
  <si>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</si>
  <si>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</si>
  <si>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</si>
  <si>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</si>
  <si>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</si>
  <si>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</si>
  <si>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</si>
  <si>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</si>
  <si>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</si>
  <si>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</si>
  <si>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</si>
  <si>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</si>
  <si>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</si>
  <si>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</si>
  <si>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</si>
  <si>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</si>
  <si>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</si>
  <si>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</si>
  <si>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</si>
  <si>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</si>
  <si>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</si>
  <si>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</si>
  <si>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</si>
  <si>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</si>
  <si>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</si>
  <si>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</si>
  <si>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</si>
  <si>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</si>
  <si>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</si>
  <si>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</si>
  <si>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</si>
  <si>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</si>
  <si>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</si>
  <si>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</si>
  <si>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</si>
  <si>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</si>
  <si>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</si>
  <si>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</si>
  <si>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</si>
  <si>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</si>
  <si>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</si>
  <si>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</si>
  <si>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</si>
  <si>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</si>
  <si>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</si>
  <si>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</si>
  <si>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</si>
  <si>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</si>
  <si>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</si>
  <si>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</si>
  <si>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</si>
  <si>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</si>
  <si>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</si>
  <si>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</si>
  <si>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</si>
  <si>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</si>
  <si>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</si>
  <si>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</si>
  <si>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</si>
  <si>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</si>
  <si>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</si>
  <si>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</si>
  <si>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</si>
  <si>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</si>
  <si>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</si>
  <si>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</si>
  <si>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</si>
  <si>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</si>
  <si>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</si>
  <si>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</si>
  <si>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</si>
  <si>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</si>
  <si>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</si>
  <si>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</si>
  <si>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</si>
  <si>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</si>
  <si>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</si>
  <si>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</si>
  <si>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</si>
  <si>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</si>
  <si>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</si>
  <si>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</si>
  <si>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</si>
  <si>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</si>
  <si>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</si>
  <si>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</si>
  <si>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</si>
  <si>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</si>
  <si>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</si>
  <si>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</si>
  <si>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</si>
  <si>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</si>
  <si>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</si>
  <si>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</si>
  <si>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</si>
  <si>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</si>
  <si>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</si>
  <si>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</si>
  <si>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</si>
  <si>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</si>
  <si>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</si>
  <si>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</si>
  <si>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</si>
  <si>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</si>
  <si>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</si>
  <si>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</si>
  <si>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</si>
  <si>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</si>
  <si>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</si>
  <si>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</si>
  <si>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</si>
  <si>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</si>
  <si>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</si>
  <si>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</si>
  <si>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</si>
  <si>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</si>
  <si>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</si>
  <si>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</si>
  <si>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</si>
  <si>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</si>
  <si>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</si>
  <si>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</si>
  <si>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</si>
  <si>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</si>
  <si>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</si>
  <si>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</si>
  <si>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</si>
  <si>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</si>
  <si>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</si>
  <si>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</si>
  <si>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</si>
  <si>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</si>
  <si>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</si>
  <si>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</si>
  <si>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</si>
  <si>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</si>
  <si>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</si>
  <si>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</si>
  <si>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</si>
  <si>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</si>
  <si>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</si>
  <si>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</si>
  <si>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</si>
  <si>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</si>
  <si>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</si>
  <si>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</si>
  <si>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</si>
  <si>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</si>
  <si>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</si>
  <si>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</si>
  <si>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</si>
  <si>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</si>
  <si>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</si>
  <si>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</si>
  <si>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</si>
  <si>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</si>
  <si>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</si>
  <si>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</si>
  <si>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</si>
  <si>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</si>
  <si>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</si>
  <si>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</si>
  <si>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</si>
  <si>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</si>
  <si>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</si>
  <si>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</si>
  <si>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</si>
  <si>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</si>
  <si>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</si>
  <si>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</si>
  <si>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</si>
  <si>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</si>
  <si>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</si>
  <si>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</si>
  <si>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</si>
  <si>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</si>
  <si>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</si>
  <si>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</si>
  <si>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</si>
  <si>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</si>
  <si>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</si>
  <si>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</si>
  <si>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</si>
  <si>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</si>
  <si>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</si>
  <si>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</si>
  <si>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</si>
  <si>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</si>
  <si>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</si>
  <si>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</si>
  <si>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</si>
  <si>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</si>
  <si>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</si>
  <si>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</si>
  <si>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</si>
  <si>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</si>
  <si>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</si>
  <si>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</si>
  <si>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</si>
  <si>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</si>
  <si>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</si>
  <si>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</si>
  <si>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</si>
  <si>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</si>
  <si>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</si>
  <si>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</si>
  <si>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</si>
  <si>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</si>
  <si>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</si>
  <si>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</si>
  <si>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</si>
  <si>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</si>
  <si>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</si>
  <si>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</si>
  <si>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</si>
  <si>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</si>
  <si>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</si>
  <si>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</si>
  <si>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</si>
  <si>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</si>
  <si>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</si>
  <si>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</si>
  <si>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</si>
  <si>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</si>
  <si>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</si>
  <si>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</si>
  <si>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</si>
  <si>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</si>
  <si>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</si>
  <si>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</si>
  <si>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</si>
  <si>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</si>
  <si>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</si>
  <si>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</si>
  <si>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</si>
  <si>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</si>
  <si>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</si>
  <si>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</si>
  <si>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</si>
  <si>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</si>
  <si>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</si>
  <si>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</si>
  <si>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</si>
  <si>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</si>
  <si>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</si>
  <si>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</si>
  <si>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</si>
  <si>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</si>
  <si>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</si>
  <si>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</si>
  <si>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</si>
  <si>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</si>
  <si>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</si>
  <si>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</si>
  <si>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</si>
  <si>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</si>
  <si>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</si>
  <si>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</si>
  <si>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</si>
  <si>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</si>
  <si>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</si>
  <si>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</si>
  <si>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</si>
  <si>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</si>
  <si>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</si>
  <si>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</si>
  <si>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</si>
  <si>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</si>
  <si>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</si>
  <si>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</si>
  <si>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</si>
  <si>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</si>
  <si>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</si>
  <si>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</si>
  <si>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</si>
  <si>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</si>
  <si>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</si>
  <si>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</si>
  <si>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</si>
  <si>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</si>
  <si>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</si>
  <si>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</si>
  <si>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</si>
  <si>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</si>
  <si>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</si>
  <si>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</si>
  <si>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</si>
  <si>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</si>
  <si>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</si>
  <si>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</si>
  <si>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</si>
  <si>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</si>
  <si>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</si>
  <si>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</si>
  <si>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</si>
  <si>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</si>
  <si>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</si>
  <si>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</si>
  <si>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</si>
  <si>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</si>
  <si>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</si>
  <si>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</si>
  <si>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</si>
  <si>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</si>
  <si>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</si>
  <si>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</si>
  <si>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</si>
  <si>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</si>
  <si>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</si>
  <si>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</si>
  <si>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</si>
  <si>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</si>
  <si>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</si>
  <si>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</si>
  <si>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</si>
  <si>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</si>
  <si>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</si>
  <si>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</si>
  <si>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</si>
  <si>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</si>
  <si>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</si>
  <si>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</si>
  <si>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</si>
  <si>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</si>
  <si>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</si>
  <si>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</si>
  <si>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</si>
  <si>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</si>
  <si>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</si>
  <si>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</si>
  <si>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</si>
  <si>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</si>
  <si>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</si>
  <si>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</si>
  <si>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</si>
  <si>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</si>
  <si>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</si>
  <si>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</si>
  <si>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</si>
  <si>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</si>
  <si>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</si>
  <si>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</si>
  <si>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</si>
  <si>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</si>
  <si>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</si>
  <si>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</si>
  <si>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</si>
  <si>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</si>
  <si>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</si>
  <si>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</si>
  <si>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</si>
  <si>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</si>
  <si>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</si>
  <si>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</si>
  <si>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</si>
  <si>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</si>
  <si>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</si>
  <si>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</si>
  <si>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</si>
  <si>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</si>
  <si>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</si>
  <si>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</si>
  <si>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</si>
  <si>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</si>
  <si>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</si>
  <si>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</si>
  <si>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</si>
  <si>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</si>
  <si>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</si>
  <si>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</si>
  <si>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</si>
  <si>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</si>
  <si>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</si>
  <si>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</si>
  <si>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</si>
  <si>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</si>
  <si>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</si>
  <si>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</si>
  <si>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</si>
  <si>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</si>
  <si>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</si>
  <si>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</si>
  <si>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</si>
  <si>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</si>
  <si>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</si>
  <si>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</si>
  <si>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</si>
  <si>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</si>
  <si>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</si>
  <si>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</si>
  <si>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</si>
  <si>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</si>
  <si>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</si>
  <si>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</si>
  <si>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</si>
  <si>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</si>
  <si>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</si>
  <si>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</si>
  <si>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</si>
  <si>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</si>
  <si>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</si>
  <si>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</si>
  <si>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</si>
  <si>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</si>
  <si>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</si>
  <si>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</si>
  <si>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</si>
  <si>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</si>
  <si>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</si>
  <si>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</si>
  <si>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</si>
  <si>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</si>
  <si>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</si>
  <si>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</si>
  <si>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</si>
  <si>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</si>
  <si>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</si>
  <si>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</si>
  <si>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</si>
  <si>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</si>
  <si>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</si>
  <si>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</si>
  <si>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</si>
  <si>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</si>
  <si>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</si>
  <si>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</si>
  <si>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</si>
  <si>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</si>
  <si>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</si>
  <si>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</si>
  <si>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</si>
  <si>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</si>
  <si>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</si>
  <si>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</si>
  <si>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</si>
  <si>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</si>
  <si>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</si>
  <si>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</si>
  <si>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</si>
  <si>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</si>
  <si>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</si>
  <si>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</si>
  <si>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</si>
  <si>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</si>
  <si>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</si>
  <si>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</si>
  <si>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</si>
  <si>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</si>
  <si>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</si>
  <si>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</si>
  <si>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</si>
  <si>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</si>
  <si>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</si>
  <si>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</si>
  <si>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</si>
  <si>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</si>
  <si>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</si>
  <si>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</si>
  <si>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</si>
  <si>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</si>
  <si>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</si>
  <si>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</si>
  <si>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</si>
  <si>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</si>
  <si>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</si>
  <si>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</si>
  <si>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</si>
  <si>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</si>
  <si>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</si>
  <si>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</si>
  <si>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</si>
  <si>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</si>
  <si>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</si>
  <si>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</si>
  <si>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</si>
  <si>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</si>
  <si>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</si>
  <si>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</si>
  <si>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</si>
  <si>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</si>
  <si>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</si>
  <si>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</si>
  <si>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</si>
  <si>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</si>
  <si>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</si>
  <si>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</si>
  <si>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</si>
  <si>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</si>
  <si>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</si>
  <si>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</si>
  <si>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</si>
  <si>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</si>
  <si>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</si>
  <si>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</si>
  <si>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</si>
  <si>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</si>
  <si>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</si>
  <si>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</si>
  <si>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</si>
  <si>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</si>
  <si>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</si>
  <si>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</si>
  <si>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</si>
  <si>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</si>
  <si>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</si>
  <si>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</si>
  <si>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</si>
  <si>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</si>
  <si>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</si>
  <si>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</si>
  <si>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</si>
  <si>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</si>
  <si>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</si>
  <si>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</si>
  <si>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</si>
  <si>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</si>
  <si>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</si>
  <si>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</si>
  <si>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</si>
  <si>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</si>
  <si>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</si>
  <si>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</si>
  <si>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</si>
  <si>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</si>
  <si>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</si>
  <si>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</si>
  <si>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</si>
  <si>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</si>
  <si>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</si>
  <si>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</si>
  <si>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</si>
  <si>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</si>
  <si>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</si>
  <si>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</si>
  <si>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</si>
  <si>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</si>
  <si>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</si>
  <si>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</si>
  <si>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</si>
  <si>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</si>
  <si>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</si>
  <si>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</si>
  <si>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</si>
  <si>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</si>
  <si>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</si>
  <si>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</si>
  <si>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</si>
  <si>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</si>
  <si>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</si>
  <si>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</si>
  <si>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</si>
  <si>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</si>
  <si>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</si>
  <si>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</si>
  <si>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</si>
  <si>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</si>
  <si>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</si>
  <si>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</si>
  <si>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</si>
  <si>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</si>
  <si>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</si>
  <si>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</si>
  <si>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</si>
  <si>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</si>
  <si>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</si>
  <si>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</si>
  <si>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</si>
  <si>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</si>
  <si>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</si>
  <si>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</si>
  <si>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</si>
  <si>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</si>
  <si>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</si>
  <si>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</si>
  <si>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</si>
  <si>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</si>
  <si>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</si>
  <si>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</si>
  <si>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</si>
  <si>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</si>
  <si>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</si>
  <si>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</si>
  <si>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</si>
  <si>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</si>
  <si>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</si>
  <si>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</si>
  <si>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</si>
  <si>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</si>
  <si>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</si>
  <si>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</si>
  <si>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</si>
  <si>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</si>
  <si>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</si>
  <si>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</si>
  <si>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</si>
  <si>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</si>
  <si>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</si>
  <si>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</si>
  <si>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</si>
  <si>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</si>
  <si>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</si>
  <si>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</si>
  <si>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</si>
  <si>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</si>
  <si>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</si>
  <si>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</si>
  <si>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</si>
  <si>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</si>
  <si>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</si>
  <si>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</si>
  <si>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</si>
  <si>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</si>
  <si>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</si>
  <si>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</si>
  <si>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</si>
  <si>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</si>
  <si>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</si>
  <si>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</si>
  <si>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</si>
  <si>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</si>
  <si>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</si>
  <si>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</si>
  <si>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</si>
  <si>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</si>
  <si>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</si>
  <si>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</si>
  <si>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</si>
  <si>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</si>
  <si>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</si>
  <si>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</si>
  <si>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</si>
  <si>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</si>
  <si>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</si>
  <si>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</si>
  <si>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</si>
  <si>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</si>
  <si>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</si>
  <si>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</si>
  <si>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</si>
  <si>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</si>
  <si>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</si>
  <si>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</si>
  <si>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</si>
  <si>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</si>
  <si>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</si>
  <si>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</si>
  <si>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</si>
  <si>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</si>
  <si>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</si>
  <si>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</si>
  <si>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</si>
  <si>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</si>
  <si>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</si>
  <si>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</si>
  <si>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</si>
  <si>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</si>
  <si>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</si>
  <si>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</si>
  <si>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</si>
  <si>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</si>
  <si>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</si>
  <si>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</si>
  <si>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</si>
  <si>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</si>
  <si>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</si>
  <si>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</si>
  <si>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</si>
  <si>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</si>
  <si>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</si>
  <si>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</si>
  <si>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</si>
  <si>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</si>
  <si>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</si>
  <si>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</si>
  <si>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</si>
  <si>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</si>
  <si>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</si>
  <si>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</si>
  <si>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</si>
  <si>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</si>
  <si>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</si>
  <si>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</si>
  <si>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</si>
  <si>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</si>
  <si>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</si>
  <si>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</si>
  <si>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</si>
  <si>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</si>
  <si>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</si>
  <si>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</si>
  <si>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</si>
  <si>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</si>
  <si>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</si>
  <si>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</si>
  <si>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</si>
  <si>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</si>
  <si>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</si>
  <si>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</si>
  <si>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</si>
  <si>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</si>
  <si>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</si>
  <si>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</si>
  <si>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</si>
  <si>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</si>
  <si>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</si>
  <si>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</si>
  <si>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</si>
  <si>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</si>
  <si>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</si>
  <si>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</si>
  <si>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</si>
  <si>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</si>
  <si>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</si>
  <si>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</si>
  <si>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</si>
  <si>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</si>
  <si>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</si>
  <si>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</si>
  <si>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</si>
  <si>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</si>
  <si>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</si>
  <si>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</si>
  <si>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</si>
  <si>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</si>
  <si>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</si>
  <si>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</si>
  <si>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</si>
  <si>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</si>
  <si>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</si>
  <si>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</si>
  <si>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</si>
  <si>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</si>
  <si>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</si>
  <si>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</si>
  <si>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</si>
  <si>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</si>
  <si>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</si>
  <si>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</si>
  <si>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</si>
  <si>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</si>
  <si>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</si>
  <si>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</si>
  <si>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</si>
  <si>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</si>
  <si>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</si>
  <si>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</si>
  <si>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</si>
  <si>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</si>
  <si>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</si>
  <si>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</si>
  <si>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</si>
  <si>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</si>
  <si>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</si>
  <si>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</si>
  <si>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</si>
  <si>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</si>
  <si>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</si>
  <si>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</si>
  <si>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</si>
  <si>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</si>
  <si>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</si>
  <si>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</si>
  <si>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</si>
  <si>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</si>
  <si>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</si>
  <si>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</si>
  <si>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</si>
  <si>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</si>
  <si>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</si>
  <si>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</si>
  <si>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</si>
  <si>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</si>
  <si>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</si>
  <si>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</si>
  <si>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</si>
  <si>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</si>
  <si>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</si>
  <si>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</si>
  <si>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</si>
  <si>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</si>
  <si>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</si>
  <si>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</si>
  <si>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</si>
  <si>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</si>
  <si>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</si>
  <si>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</si>
  <si>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</si>
  <si>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</si>
  <si>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</si>
  <si>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</si>
  <si>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</si>
  <si>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</si>
  <si>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</si>
  <si>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</si>
  <si>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</si>
  <si>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</si>
  <si>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</si>
  <si>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</si>
  <si>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</si>
  <si>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</si>
  <si>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</si>
  <si>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</si>
  <si>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</si>
  <si>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</si>
  <si>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</si>
  <si>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</si>
  <si>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</si>
  <si>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</si>
  <si>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</si>
  <si>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</si>
  <si>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</si>
  <si>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</si>
  <si>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</si>
  <si>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</si>
  <si>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</si>
  <si>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</si>
  <si>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</si>
  <si>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</si>
  <si>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</si>
  <si>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</si>
  <si>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</si>
  <si>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</si>
  <si>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</si>
  <si>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</si>
  <si>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</si>
  <si>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</si>
  <si>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</si>
  <si>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</si>
  <si>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</si>
  <si>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</si>
  <si>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</si>
  <si>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</si>
  <si>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</si>
  <si>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</si>
  <si>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</si>
  <si>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</si>
  <si>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</si>
  <si>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</si>
  <si>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</si>
  <si>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</si>
  <si>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</si>
  <si>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</si>
  <si>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</si>
  <si>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</si>
  <si>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</si>
  <si>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</si>
  <si>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</si>
  <si>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</si>
  <si>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</si>
  <si>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</si>
  <si>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</si>
  <si>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</si>
  <si>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</si>
  <si>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</si>
  <si>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</si>
  <si>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</si>
  <si>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</si>
  <si>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</si>
  <si>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</si>
  <si>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</si>
  <si>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</si>
  <si>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</si>
  <si>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</si>
  <si>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</si>
  <si>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</si>
  <si>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</si>
  <si>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</si>
  <si>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</si>
  <si>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</si>
  <si>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</si>
  <si>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</si>
  <si>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</si>
  <si>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</si>
  <si>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</si>
  <si>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</si>
  <si>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</si>
  <si>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</si>
  <si>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</si>
  <si>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</si>
  <si>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</si>
  <si>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</si>
  <si>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</si>
  <si>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</si>
  <si>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</si>
  <si>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</si>
  <si>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</si>
  <si>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</si>
  <si>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</si>
  <si>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</si>
  <si>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</si>
  <si>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</si>
  <si>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</si>
  <si>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</si>
  <si>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</si>
  <si>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</si>
  <si>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</si>
  <si>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</si>
  <si>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</si>
  <si>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</si>
  <si>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</si>
  <si>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</si>
  <si>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</si>
  <si>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</si>
  <si>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</si>
  <si>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</si>
  <si>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</si>
  <si>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</si>
  <si>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</si>
  <si>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</si>
  <si>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</si>
  <si>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</si>
  <si>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</si>
  <si>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</si>
  <si>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</si>
  <si>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</si>
  <si>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</si>
  <si>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</si>
  <si>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</si>
  <si>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</si>
  <si>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</si>
  <si>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</si>
  <si>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</si>
  <si>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</si>
  <si>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</si>
  <si>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</si>
  <si>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</si>
  <si>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</si>
  <si>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</si>
  <si>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</si>
  <si>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</si>
  <si>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</si>
  <si>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</si>
  <si>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</si>
  <si>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</si>
  <si>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</si>
  <si>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</si>
  <si>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</si>
  <si>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</si>
  <si>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</si>
  <si>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</si>
  <si>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</si>
  <si>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</si>
  <si>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</si>
  <si>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</si>
  <si>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</si>
  <si>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</si>
  <si>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</si>
  <si>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</si>
  <si>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</si>
  <si>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</si>
  <si>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</si>
  <si>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</si>
  <si>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</si>
  <si>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</si>
  <si>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</si>
  <si>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</si>
  <si>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</si>
  <si>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</si>
  <si>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</si>
  <si>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</si>
  <si>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</si>
  <si>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</si>
  <si>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</si>
  <si>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</si>
  <si>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</si>
  <si>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</si>
  <si>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</si>
  <si>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</si>
  <si>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</si>
  <si>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</si>
  <si>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</si>
  <si>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</si>
  <si>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</si>
  <si>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</si>
  <si>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</si>
  <si>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</si>
  <si>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</si>
  <si>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</si>
  <si>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</si>
  <si>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</si>
  <si>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</si>
  <si>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</si>
  <si>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</si>
  <si>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</si>
  <si>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</si>
  <si>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</si>
  <si>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</si>
  <si>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</si>
  <si>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</si>
  <si>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</si>
  <si>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</si>
  <si>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</si>
  <si>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</si>
  <si>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</si>
  <si>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</si>
  <si>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</si>
  <si>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</si>
  <si>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</si>
  <si>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</si>
  <si>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</si>
  <si>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</si>
  <si>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</si>
  <si>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</si>
  <si>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</si>
  <si>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</si>
  <si>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</si>
  <si>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</si>
  <si>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</si>
  <si>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</si>
  <si>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</si>
  <si>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</si>
  <si>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</si>
  <si>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</si>
  <si>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</si>
  <si>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</si>
  <si>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</si>
  <si>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</si>
  <si>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</si>
  <si>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</si>
  <si>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</si>
  <si>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</si>
  <si>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</si>
  <si>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</si>
  <si>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</si>
  <si>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</si>
  <si>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</si>
  <si>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</si>
  <si>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</si>
  <si>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</si>
  <si>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</si>
  <si>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</si>
  <si>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</si>
  <si>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</si>
  <si>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</si>
  <si>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</si>
  <si>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</si>
  <si>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</si>
  <si>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</si>
  <si>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</si>
  <si>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</si>
  <si>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</si>
  <si>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</si>
  <si>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</si>
  <si>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</si>
  <si>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</si>
  <si>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</si>
  <si>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</si>
  <si>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</si>
  <si>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</si>
  <si>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</si>
  <si>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</si>
  <si>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</si>
  <si>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</si>
  <si>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</si>
  <si>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</si>
  <si>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</si>
  <si>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</si>
  <si>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</si>
  <si>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</si>
  <si>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</si>
  <si>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</si>
  <si>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</si>
  <si>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</si>
  <si>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</si>
  <si>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</si>
  <si>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</si>
  <si>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</si>
  <si>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</si>
  <si>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</si>
  <si>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</si>
  <si>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</si>
  <si>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</si>
  <si>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</si>
  <si>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</si>
  <si>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</si>
  <si>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</si>
  <si>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</si>
  <si>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</si>
  <si>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</si>
  <si>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</si>
  <si>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</si>
  <si>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</si>
  <si>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</si>
  <si>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</si>
  <si>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</si>
  <si>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</si>
  <si>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</si>
  <si>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</si>
  <si>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</si>
  <si>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</si>
  <si>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</si>
  <si>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</si>
  <si>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</si>
  <si>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</si>
  <si>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</si>
  <si>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</si>
  <si>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</si>
  <si>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</si>
  <si>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</si>
  <si>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</si>
  <si>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</si>
  <si>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</si>
  <si>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</si>
  <si>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</si>
  <si>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</si>
  <si>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</si>
  <si>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</si>
  <si>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</si>
  <si>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</si>
  <si>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</si>
  <si>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</si>
  <si>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</si>
  <si>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</si>
  <si>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</si>
  <si>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</si>
  <si>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</si>
  <si>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</si>
  <si>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</si>
  <si>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</si>
  <si>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</si>
  <si>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</si>
  <si>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</si>
  <si>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</si>
  <si>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</si>
  <si>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</si>
  <si>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</si>
  <si>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</si>
  <si>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</si>
  <si>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</si>
  <si>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</si>
  <si>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</si>
  <si>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</si>
  <si>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</si>
  <si>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</si>
  <si>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</si>
  <si>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</si>
  <si>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</si>
  <si>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</si>
  <si>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</si>
  <si>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</si>
  <si>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</si>
  <si>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</si>
  <si>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</si>
  <si>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</si>
  <si>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</si>
  <si>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</si>
  <si>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</si>
  <si>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</si>
  <si>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</si>
  <si>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</si>
  <si>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</si>
  <si>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</si>
  <si>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</si>
  <si>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</si>
  <si>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</si>
  <si>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</si>
  <si>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</si>
  <si>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</si>
  <si>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</si>
  <si>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</si>
  <si>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</si>
  <si>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</si>
  <si>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</si>
  <si>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</si>
  <si>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</si>
  <si>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</si>
  <si>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</si>
  <si>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</si>
  <si>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</si>
  <si>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</si>
  <si>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</si>
  <si>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</si>
  <si>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</si>
  <si>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</si>
  <si>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</si>
  <si>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</si>
  <si>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</si>
  <si>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</si>
  <si>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</si>
  <si>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</si>
  <si>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</si>
  <si>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</si>
  <si>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</si>
  <si>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</si>
  <si>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</si>
  <si>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</si>
  <si>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</si>
  <si>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</si>
  <si>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</si>
  <si>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</si>
  <si>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</si>
  <si>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</si>
  <si>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</si>
  <si>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</si>
  <si>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</si>
  <si>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</si>
  <si>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</si>
  <si>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</si>
  <si>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</si>
  <si>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</si>
  <si>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</si>
  <si>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</si>
  <si>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</si>
  <si>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</si>
  <si>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</si>
  <si>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</si>
  <si>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</si>
  <si>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</si>
  <si>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</si>
  <si>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</si>
  <si>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</si>
  <si>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</si>
  <si>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</si>
  <si>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</si>
  <si>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</si>
  <si>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</si>
  <si>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</si>
  <si>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</si>
  <si>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</si>
  <si>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</si>
  <si>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</si>
  <si>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</si>
  <si>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</si>
  <si>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</si>
  <si>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</si>
  <si>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</si>
  <si>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</si>
  <si>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</si>
  <si>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</si>
  <si>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</si>
  <si>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</si>
  <si>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</si>
  <si>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</si>
  <si>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</si>
  <si>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</si>
  <si>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</si>
  <si>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</si>
  <si>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</si>
  <si>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</si>
  <si>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</si>
  <si>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</si>
  <si>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</si>
  <si>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</si>
  <si>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</si>
  <si>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</si>
  <si>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</si>
  <si>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</si>
  <si>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</si>
  <si>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</si>
  <si>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</si>
  <si>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</si>
  <si>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</si>
  <si>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</si>
  <si>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</si>
  <si>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</si>
  <si>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</si>
  <si>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</si>
  <si>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</si>
  <si>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</si>
  <si>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</si>
  <si>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</si>
  <si>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</si>
  <si>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</si>
  <si>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</si>
  <si>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</si>
  <si>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</si>
  <si>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</si>
  <si>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</si>
  <si>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</si>
  <si>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</si>
  <si>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</si>
  <si>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</si>
  <si>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</si>
  <si>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</si>
  <si>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</si>
  <si>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</si>
  <si>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</si>
  <si>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</si>
  <si>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</si>
  <si>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</si>
  <si>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</si>
  <si>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</si>
  <si>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</si>
  <si>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</si>
  <si>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</si>
  <si>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</si>
  <si>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</si>
  <si>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</si>
  <si>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</si>
  <si>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</si>
  <si>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</si>
  <si>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</si>
  <si>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</si>
  <si>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</si>
  <si>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</si>
  <si>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</si>
  <si>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</si>
  <si>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</si>
  <si>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</si>
  <si>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</si>
  <si>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</si>
  <si>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</si>
  <si>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</si>
  <si>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</si>
  <si>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</si>
  <si>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</si>
  <si>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</si>
  <si>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</si>
  <si>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</si>
  <si>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</si>
  <si>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</si>
  <si>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</si>
  <si>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</si>
  <si>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</si>
  <si>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</si>
  <si>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</si>
  <si>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</si>
  <si>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</si>
  <si>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</si>
  <si>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</si>
  <si>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</si>
  <si>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</si>
  <si>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</si>
  <si>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</si>
  <si>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</si>
  <si>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</si>
  <si>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</si>
  <si>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</si>
  <si>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</si>
  <si>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</si>
  <si>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</si>
  <si>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</si>
  <si>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</si>
  <si>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</si>
  <si>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</si>
  <si>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</si>
  <si>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</si>
  <si>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</si>
  <si>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</si>
  <si>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</si>
  <si>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</si>
  <si>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</si>
  <si>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</si>
  <si>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</si>
  <si>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</si>
  <si>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</si>
  <si>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</si>
  <si>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</si>
  <si>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</si>
  <si>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</si>
  <si>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</si>
  <si>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</si>
  <si>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</si>
  <si>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</si>
  <si>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</si>
  <si>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</si>
  <si>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</si>
  <si>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</si>
  <si>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</si>
  <si>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</si>
  <si>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</si>
  <si>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</si>
  <si>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</si>
  <si>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</si>
  <si>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</si>
  <si>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</si>
  <si>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</si>
  <si>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</si>
  <si>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</si>
  <si>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</si>
  <si>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</si>
  <si>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</si>
  <si>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</si>
  <si>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</si>
  <si>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</si>
  <si>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</si>
  <si>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</si>
  <si>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</si>
  <si>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</si>
  <si>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</si>
  <si>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</si>
  <si>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</si>
  <si>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</si>
  <si>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</si>
  <si>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</si>
  <si>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</si>
  <si>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</si>
  <si>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</si>
  <si>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</si>
  <si>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</si>
  <si>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</si>
  <si>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</si>
  <si>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</si>
  <si>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</si>
  <si>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</si>
  <si>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</si>
  <si>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</si>
  <si>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</si>
  <si>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</si>
  <si>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</si>
  <si>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</si>
  <si>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</si>
  <si>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</si>
  <si>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</si>
  <si>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</si>
  <si>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</si>
  <si>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</si>
  <si>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</si>
  <si>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</si>
  <si>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</si>
  <si>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</si>
  <si>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</si>
  <si>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</si>
  <si>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</si>
  <si>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</si>
  <si>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</si>
  <si>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</si>
  <si>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</si>
  <si>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</si>
  <si>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</si>
  <si>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</si>
  <si>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</si>
  <si>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</si>
  <si>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</si>
  <si>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</si>
  <si>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</si>
  <si>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</si>
  <si>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</si>
  <si>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</si>
  <si>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</si>
  <si>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</si>
  <si>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</si>
  <si>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</si>
  <si>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</si>
  <si>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</si>
  <si>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</si>
  <si>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</si>
  <si>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</si>
  <si>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</si>
  <si>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</si>
  <si>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</si>
  <si>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</si>
  <si>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</si>
  <si>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</si>
  <si>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</si>
  <si>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</si>
  <si>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</si>
  <si>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</si>
  <si>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</si>
  <si>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</si>
  <si>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</si>
  <si>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</si>
  <si>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</si>
  <si>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</si>
  <si>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</si>
  <si>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</si>
  <si>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</si>
  <si>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</si>
  <si>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</si>
  <si>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</si>
  <si>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</si>
  <si>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</si>
  <si>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</si>
  <si>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</si>
  <si>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</si>
  <si>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</si>
  <si>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</si>
  <si>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</si>
  <si>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</si>
  <si>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</si>
  <si>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</si>
  <si>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</si>
  <si>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</si>
  <si>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</si>
  <si>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</si>
  <si>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</si>
  <si>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</si>
  <si>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</si>
  <si>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</si>
  <si>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</si>
  <si>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</si>
  <si>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</si>
  <si>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</si>
  <si>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</si>
  <si>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</si>
  <si>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</si>
  <si>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</si>
  <si>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</si>
  <si>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</si>
  <si>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</si>
  <si>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</si>
  <si>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</si>
  <si>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</si>
  <si>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</si>
  <si>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</si>
  <si>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</si>
  <si>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</si>
  <si>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</si>
  <si>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</si>
  <si>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</si>
  <si>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</si>
  <si>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</si>
  <si>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</si>
  <si>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</si>
  <si>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</si>
  <si>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</si>
  <si>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</si>
  <si>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</si>
  <si>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</si>
  <si>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</si>
  <si>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</si>
  <si>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</si>
  <si>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</si>
  <si>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</si>
  <si>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</si>
  <si>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</si>
  <si>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</si>
  <si>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</si>
  <si>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</si>
  <si>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</si>
  <si>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</si>
  <si>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</si>
  <si>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</si>
  <si>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</si>
  <si>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</si>
  <si>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</si>
  <si>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</si>
  <si>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</si>
  <si>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</si>
  <si>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</si>
  <si>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</si>
  <si>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</si>
  <si>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</si>
  <si>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</si>
  <si>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</si>
  <si>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</si>
  <si>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</si>
  <si>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</si>
  <si>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</si>
  <si>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</si>
  <si>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</si>
  <si>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</si>
  <si>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</si>
  <si>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</si>
  <si>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</si>
  <si>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</si>
  <si>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</si>
  <si>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</si>
  <si>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</si>
  <si>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</si>
  <si>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</si>
  <si>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</si>
  <si>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</si>
  <si>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</si>
  <si>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</si>
  <si>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</si>
  <si>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</si>
  <si>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</si>
  <si>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</si>
  <si>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</si>
  <si>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</si>
  <si>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</si>
  <si>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</si>
  <si>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</si>
  <si>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</si>
  <si>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</si>
  <si>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</si>
  <si>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</si>
  <si>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</si>
  <si>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</si>
  <si>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</si>
  <si>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</si>
  <si>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</si>
  <si>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</si>
  <si>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</si>
  <si>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</si>
  <si>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</si>
  <si>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</si>
  <si>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</si>
  <si>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</si>
  <si>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</si>
  <si>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</si>
  <si>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</si>
  <si>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</si>
  <si>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</si>
  <si>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</si>
  <si>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</si>
  <si>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</si>
  <si>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</si>
  <si>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</si>
  <si>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</si>
  <si>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</si>
  <si>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</si>
  <si>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</si>
  <si>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</si>
  <si>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</si>
  <si>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</si>
  <si>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</si>
  <si>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</si>
  <si>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</si>
  <si>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</si>
  <si>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</si>
  <si>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</si>
  <si>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</si>
  <si>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</si>
  <si>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</si>
  <si>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</si>
  <si>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</si>
  <si>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</si>
  <si>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</si>
  <si>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</si>
  <si>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</si>
  <si>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</si>
  <si>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</si>
  <si>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</si>
  <si>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</si>
  <si>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</si>
  <si>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</si>
  <si>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</si>
  <si>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</si>
  <si>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</si>
  <si>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</si>
  <si>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</si>
  <si>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</si>
  <si>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</si>
  <si>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</si>
  <si>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</si>
  <si>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</si>
  <si>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</si>
  <si>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</si>
  <si>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</si>
  <si>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</si>
  <si>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</si>
  <si>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</si>
  <si>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</si>
  <si>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</si>
  <si>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</si>
  <si>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</si>
  <si>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</si>
  <si>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</si>
  <si>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</si>
  <si>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</si>
  <si>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</si>
  <si>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</si>
  <si>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</si>
  <si>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</si>
  <si>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</si>
  <si>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</si>
  <si>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</si>
  <si>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</si>
  <si>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</si>
  <si>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</si>
  <si>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</si>
  <si>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</si>
  <si>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</si>
  <si>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</si>
  <si>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</si>
  <si>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</si>
  <si>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</si>
  <si>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</si>
  <si>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</si>
  <si>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</si>
  <si>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</si>
  <si>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</si>
  <si>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</si>
  <si>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</si>
  <si>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</si>
  <si>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</si>
  <si>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</si>
  <si>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</si>
  <si>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</si>
  <si>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</si>
  <si>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</si>
  <si>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</si>
  <si>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</si>
  <si>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</si>
  <si>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</si>
  <si>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</si>
  <si>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</si>
  <si>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</si>
  <si>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</si>
  <si>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</si>
  <si>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</si>
  <si>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</si>
  <si>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</si>
  <si>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</si>
  <si>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</si>
  <si>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</si>
  <si>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</si>
  <si>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</si>
  <si>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</si>
  <si>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</si>
  <si>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</si>
  <si>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</si>
  <si>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</si>
  <si>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</si>
  <si>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</si>
  <si>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</si>
  <si>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</si>
  <si>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</si>
  <si>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</si>
  <si>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</si>
  <si>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</si>
  <si>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</si>
  <si>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</si>
  <si>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</si>
  <si>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</si>
  <si>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</si>
  <si>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</si>
  <si>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</si>
  <si>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</si>
  <si>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</si>
  <si>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</si>
  <si>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</si>
  <si>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</si>
  <si>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</si>
  <si>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</si>
  <si>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</si>
  <si>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</si>
  <si>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</si>
  <si>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</si>
  <si>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</si>
  <si>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</si>
  <si>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</si>
  <si>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</si>
  <si>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</si>
  <si>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</si>
  <si>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</si>
  <si>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</si>
  <si>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</si>
  <si>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</si>
  <si>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</si>
  <si>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</si>
  <si>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</si>
  <si>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</si>
  <si>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</si>
  <si>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</si>
  <si>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</si>
  <si>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</si>
  <si>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</si>
  <si>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</si>
  <si>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</si>
  <si>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</si>
  <si>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</si>
  <si>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</si>
  <si>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</si>
  <si>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</si>
  <si>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</si>
  <si>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</si>
  <si>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</si>
  <si>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</si>
  <si>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</si>
  <si>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</si>
  <si>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</si>
  <si>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</si>
  <si>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</si>
  <si>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</si>
  <si>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</si>
  <si>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</si>
  <si>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</si>
  <si>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</si>
  <si>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</si>
  <si>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</si>
  <si>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</si>
  <si>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</si>
  <si>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</si>
  <si>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</si>
  <si>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</si>
  <si>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</si>
  <si>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</si>
  <si>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</si>
  <si>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</si>
  <si>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</si>
  <si>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</si>
  <si>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</si>
  <si>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</si>
  <si>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</si>
  <si>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</si>
  <si>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</si>
  <si>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</si>
  <si>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</si>
  <si>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</si>
  <si>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</si>
  <si>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</si>
  <si>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</si>
  <si>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</si>
  <si>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</si>
  <si>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</si>
  <si>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</si>
  <si>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</si>
  <si>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</si>
  <si>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</si>
  <si>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</si>
  <si>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</si>
  <si>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</si>
  <si>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</si>
  <si>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</si>
  <si>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</si>
  <si>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</si>
  <si>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</si>
  <si>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</si>
  <si>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</si>
  <si>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</si>
  <si>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</si>
  <si>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</si>
  <si>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</si>
  <si>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</si>
  <si>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</si>
  <si>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</si>
  <si>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</si>
  <si>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</si>
  <si>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</si>
  <si>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</si>
  <si>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</si>
  <si>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</si>
  <si>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</si>
  <si>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</si>
  <si>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</si>
  <si>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</si>
  <si>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</si>
  <si>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</si>
  <si>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</si>
  <si>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</si>
  <si>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</si>
  <si>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</si>
  <si>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</si>
  <si>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</si>
  <si>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</si>
  <si>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</si>
  <si>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</si>
  <si>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</si>
  <si>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</si>
  <si>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</si>
  <si>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</si>
  <si>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</si>
  <si>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</si>
  <si>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</si>
  <si>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</si>
  <si>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</si>
  <si>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</si>
  <si>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</si>
  <si>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</si>
  <si>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</si>
  <si>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</si>
  <si>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</si>
  <si>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</si>
  <si>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</si>
  <si>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</si>
  <si>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</si>
  <si>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</si>
  <si>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</si>
  <si>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</si>
  <si>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</si>
  <si>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</si>
  <si>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</si>
  <si>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</si>
  <si>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</si>
  <si>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</si>
  <si>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</si>
  <si>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</si>
  <si>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</si>
  <si>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</si>
  <si>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</si>
  <si>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</si>
  <si>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</si>
  <si>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</si>
  <si>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</si>
  <si>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</si>
  <si>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</si>
  <si>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</si>
  <si>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</si>
  <si>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</si>
  <si>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</si>
  <si>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</si>
  <si>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</si>
  <si>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</si>
  <si>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</si>
  <si>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</si>
  <si>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</si>
  <si>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</si>
  <si>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</si>
  <si>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</si>
  <si>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</si>
  <si>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</si>
  <si>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</si>
  <si>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</si>
  <si>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</si>
  <si>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</si>
  <si>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</si>
  <si>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</si>
  <si>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</si>
  <si>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</si>
  <si>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</si>
  <si>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</si>
  <si>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</si>
  <si>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</si>
  <si>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</si>
  <si>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</si>
  <si>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</si>
  <si>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</si>
  <si>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</si>
  <si>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</si>
  <si>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</si>
  <si>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</si>
  <si>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</si>
  <si>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</si>
  <si>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</si>
  <si>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</si>
  <si>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</si>
  <si>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</si>
  <si>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</si>
  <si>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</si>
  <si>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</si>
  <si>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</si>
  <si>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</si>
  <si>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</si>
  <si>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</si>
  <si>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</si>
  <si>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</si>
  <si>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</si>
  <si>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</si>
  <si>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</si>
  <si>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</si>
  <si>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</si>
  <si>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</si>
  <si>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</si>
  <si>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</si>
  <si>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</si>
  <si>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</si>
  <si>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</si>
  <si>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</si>
  <si>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</si>
  <si>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</si>
  <si>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</si>
  <si>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</si>
  <si>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</si>
  <si>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</si>
  <si>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</si>
  <si>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</si>
  <si>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</si>
  <si>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</si>
  <si>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</si>
  <si>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</si>
  <si>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</si>
  <si>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</si>
  <si>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</si>
  <si>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</si>
  <si>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</si>
  <si>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</si>
  <si>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</si>
  <si>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</si>
  <si>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</si>
  <si>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</si>
  <si>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</si>
  <si>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</si>
  <si>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</si>
  <si>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</si>
  <si>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</si>
  <si>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</si>
  <si>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</si>
  <si>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</si>
  <si>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</si>
  <si>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</si>
  <si>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</si>
  <si>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</si>
  <si>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</si>
  <si>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</si>
  <si>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</si>
  <si>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</si>
  <si>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</si>
  <si>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</si>
  <si>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</si>
  <si>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</si>
  <si>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</si>
  <si>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</si>
  <si>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</si>
  <si>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</si>
  <si>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</si>
  <si>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</si>
  <si>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</si>
  <si>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</si>
  <si>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</si>
  <si>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</si>
  <si>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</si>
  <si>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</si>
  <si>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</si>
  <si>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</si>
  <si>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</si>
  <si>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</si>
  <si>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</si>
  <si>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</si>
  <si>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</si>
  <si>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</si>
  <si>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</si>
  <si>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</si>
  <si>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</si>
  <si>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</si>
  <si>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</si>
  <si>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</si>
  <si>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</si>
  <si>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</si>
  <si>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</si>
  <si>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</si>
  <si>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</si>
  <si>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</si>
  <si>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</si>
  <si>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</si>
  <si>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</si>
  <si>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</si>
  <si>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</si>
  <si>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</si>
  <si>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</si>
  <si>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</si>
  <si>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</si>
  <si>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</si>
  <si>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</si>
  <si>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</si>
  <si>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</si>
  <si>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</si>
  <si>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</si>
  <si>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</si>
  <si>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</si>
  <si>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</si>
  <si>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</si>
  <si>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</si>
  <si>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</si>
  <si>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</si>
  <si>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</si>
  <si>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</si>
  <si>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</si>
  <si>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</si>
  <si>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</si>
  <si>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</si>
  <si>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</si>
  <si>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</si>
  <si>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</si>
  <si>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</si>
  <si>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</si>
  <si>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</si>
  <si>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</si>
  <si>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</si>
  <si>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</si>
  <si>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</si>
  <si>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</si>
  <si>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</si>
  <si>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</si>
  <si>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</si>
  <si>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</si>
  <si>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</si>
  <si>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</si>
  <si>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</si>
  <si>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</si>
  <si>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</si>
  <si>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</si>
  <si>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</si>
  <si>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</si>
  <si>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</si>
  <si>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</si>
  <si>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</si>
  <si>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</si>
  <si>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</si>
  <si>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</si>
  <si>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</si>
  <si>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</si>
  <si>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</si>
  <si>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</si>
  <si>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</si>
  <si>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</si>
  <si>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</si>
  <si>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</si>
  <si>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</si>
  <si>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</si>
  <si>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</si>
  <si>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</si>
  <si>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</si>
  <si>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</si>
  <si>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</si>
  <si>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</si>
  <si>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</si>
  <si>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</si>
  <si>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</si>
  <si>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</si>
  <si>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</si>
  <si>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</si>
  <si>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</si>
  <si>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</si>
  <si>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</si>
  <si>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</si>
  <si>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</si>
  <si>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</si>
  <si>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</si>
  <si>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</si>
  <si>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</si>
  <si>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</si>
  <si>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</si>
  <si>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</si>
  <si>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</si>
  <si>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</si>
  <si>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</si>
  <si>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</si>
  <si>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</si>
  <si>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</si>
  <si>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</si>
  <si>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</si>
  <si>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</si>
  <si>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</si>
  <si>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</si>
  <si>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</si>
  <si>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</si>
  <si>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</si>
  <si>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</si>
  <si>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</si>
  <si>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</si>
  <si>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</si>
  <si>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</si>
  <si>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</si>
  <si>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</si>
  <si>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</si>
  <si>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</si>
  <si>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</si>
  <si>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</si>
  <si>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</si>
  <si>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</si>
  <si>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</si>
  <si>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</si>
  <si>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</si>
  <si>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</si>
  <si>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</si>
  <si>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</si>
  <si>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</si>
  <si>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</si>
  <si>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</si>
  <si>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</si>
  <si>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</si>
  <si>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</si>
  <si>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</si>
  <si>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</si>
  <si>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</si>
  <si>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</si>
  <si>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</si>
  <si>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</si>
  <si>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</si>
  <si>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</si>
  <si>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</si>
  <si>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</si>
  <si>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</si>
  <si>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</si>
  <si>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</si>
  <si>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</si>
  <si>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</si>
  <si>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</si>
  <si>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</si>
  <si>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</si>
  <si>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</si>
  <si>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</si>
  <si>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</si>
  <si>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</si>
  <si>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</si>
  <si>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</si>
  <si>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</si>
  <si>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</si>
  <si>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</si>
  <si>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</si>
  <si>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</si>
  <si>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</si>
  <si>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</si>
  <si>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</si>
  <si>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</si>
  <si>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</si>
  <si>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</si>
  <si>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</si>
  <si>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</si>
  <si>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</si>
  <si>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</si>
  <si>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</si>
  <si>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</si>
  <si>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</si>
  <si>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</si>
  <si>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</si>
  <si>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</si>
  <si>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</si>
  <si>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</si>
  <si>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</si>
  <si>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</si>
  <si>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</si>
  <si>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</si>
  <si>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</si>
  <si>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</si>
  <si>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</si>
  <si>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</si>
  <si>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</si>
  <si>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</si>
  <si>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</si>
  <si>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</si>
  <si>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</si>
  <si>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</si>
  <si>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</si>
  <si>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</si>
  <si>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</si>
  <si>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</si>
  <si>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</si>
  <si>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</si>
  <si>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</si>
  <si>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</si>
  <si>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</si>
  <si>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</si>
  <si>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</si>
  <si>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</si>
  <si>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</si>
  <si>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</si>
  <si>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</si>
  <si>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</si>
  <si>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</si>
  <si>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</si>
  <si>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</si>
  <si>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</si>
  <si>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</si>
  <si>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</si>
  <si>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</si>
  <si>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</si>
  <si>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</si>
  <si>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</si>
  <si>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</si>
  <si>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</si>
  <si>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</si>
  <si>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</si>
  <si>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</si>
  <si>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</si>
  <si>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</si>
  <si>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</si>
  <si>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</si>
  <si>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</si>
  <si>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</si>
  <si>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</si>
  <si>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</si>
  <si>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</si>
  <si>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</si>
  <si>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</si>
  <si>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</si>
  <si>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</si>
  <si>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</si>
  <si>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</si>
  <si>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</si>
  <si>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</si>
  <si>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</si>
  <si>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</si>
  <si>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</si>
  <si>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</si>
  <si>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</si>
  <si>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</si>
  <si>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</si>
  <si>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</si>
  <si>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</si>
  <si>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</si>
  <si>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</si>
  <si>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</si>
  <si>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</si>
  <si>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</si>
  <si>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</si>
  <si>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</si>
  <si>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</si>
  <si>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</si>
  <si>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</si>
  <si>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</si>
  <si>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</si>
  <si>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</si>
  <si>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</si>
  <si>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</si>
  <si>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</si>
  <si>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</si>
  <si>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</si>
  <si>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</si>
  <si>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</si>
  <si>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</si>
  <si>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</si>
  <si>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</si>
  <si>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</si>
  <si>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</si>
  <si>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</si>
  <si>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</si>
  <si>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</si>
  <si>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</si>
  <si>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</si>
  <si>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</si>
  <si>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</si>
  <si>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</si>
  <si>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</si>
  <si>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</si>
  <si>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</si>
  <si>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</si>
  <si>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</si>
  <si>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</si>
  <si>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</si>
  <si>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</si>
  <si>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</si>
  <si>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</si>
  <si>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</si>
  <si>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</si>
  <si>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</si>
  <si>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</si>
  <si>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</si>
  <si>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</si>
  <si>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</si>
  <si>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</si>
  <si>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</si>
  <si>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</si>
  <si>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</si>
  <si>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</si>
  <si>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</si>
  <si>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</si>
  <si>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</si>
  <si>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</si>
  <si>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</si>
  <si>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</si>
  <si>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</si>
  <si>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</si>
  <si>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</si>
  <si>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</si>
  <si>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</si>
  <si>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</si>
  <si>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</si>
  <si>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</si>
  <si>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</si>
  <si>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</si>
  <si>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</si>
  <si>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</si>
  <si>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</si>
  <si>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</si>
  <si>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</si>
  <si>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</si>
  <si>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</si>
  <si>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</si>
  <si>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</si>
  <si>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</si>
  <si>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</si>
  <si>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</si>
  <si>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</si>
  <si>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</si>
  <si>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</si>
  <si>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</si>
  <si>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</si>
  <si>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</si>
  <si>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</si>
  <si>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</si>
  <si>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</si>
  <si>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</si>
  <si>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</si>
  <si>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</si>
  <si>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</si>
  <si>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</si>
  <si>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</si>
  <si>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</si>
  <si>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</si>
  <si>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</si>
  <si>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</si>
  <si>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</si>
  <si>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</si>
  <si>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</si>
  <si>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</si>
  <si>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</si>
  <si>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</si>
  <si>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</si>
  <si>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</si>
  <si>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</si>
  <si>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</si>
  <si>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</si>
  <si>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</si>
  <si>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</si>
  <si>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</si>
  <si>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</si>
  <si>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</si>
  <si>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</si>
  <si>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</si>
  <si>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</si>
  <si>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</si>
  <si>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</si>
  <si>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</si>
  <si>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</si>
  <si>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</si>
  <si>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</si>
  <si>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</si>
  <si>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</si>
  <si>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</si>
  <si>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</si>
  <si>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</si>
  <si>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</si>
  <si>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</si>
  <si>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</si>
  <si>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</si>
  <si>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</si>
  <si>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</si>
  <si>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</si>
  <si>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</si>
  <si>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</si>
  <si>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</si>
  <si>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</si>
  <si>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</si>
  <si>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</si>
  <si>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</si>
  <si>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</si>
  <si>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</si>
  <si>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</si>
  <si>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</si>
  <si>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</si>
  <si>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</si>
  <si>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</si>
  <si>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</si>
  <si>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</si>
  <si>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</si>
  <si>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</si>
  <si>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</si>
  <si>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</si>
  <si>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</si>
  <si>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</si>
  <si>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</si>
  <si>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</si>
  <si>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</si>
  <si>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</si>
  <si>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</si>
  <si>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</si>
  <si>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</si>
  <si>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</si>
  <si>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</si>
  <si>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</si>
  <si>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</si>
  <si>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</si>
  <si>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</si>
  <si>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</si>
  <si>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</si>
  <si>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</si>
  <si>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</si>
  <si>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</si>
  <si>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</si>
  <si>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</si>
  <si>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</si>
  <si>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</si>
  <si>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</si>
  <si>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</si>
  <si>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</si>
  <si>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</si>
  <si>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</si>
  <si>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</si>
  <si>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</si>
  <si>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</si>
  <si>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</si>
  <si>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</si>
  <si>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</si>
  <si>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</si>
  <si>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</si>
  <si>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</si>
  <si>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</si>
  <si>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</si>
  <si>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</si>
  <si>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</si>
  <si>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</si>
  <si>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</si>
  <si>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</si>
  <si>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</si>
  <si>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</si>
  <si>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</si>
  <si>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</si>
  <si>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</si>
  <si>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</si>
  <si>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</si>
  <si>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</si>
  <si>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</si>
  <si>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</si>
  <si>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</si>
  <si>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</si>
  <si>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</si>
  <si>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</si>
  <si>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</si>
  <si>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</si>
  <si>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</si>
  <si>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</si>
  <si>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</si>
  <si>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</si>
  <si>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</si>
  <si>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</si>
  <si>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</si>
  <si>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</si>
  <si>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</si>
  <si>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</si>
  <si>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</si>
  <si>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</si>
  <si>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</si>
  <si>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</si>
  <si>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</si>
  <si>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</si>
  <si>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</si>
  <si>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</si>
  <si>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</si>
  <si>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</si>
  <si>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</si>
  <si>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</si>
  <si>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</si>
  <si>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</si>
  <si>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</si>
  <si>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</si>
  <si>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</si>
  <si>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</si>
  <si>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</si>
  <si>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</si>
  <si>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</si>
  <si>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</si>
  <si>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</si>
  <si>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</si>
  <si>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</si>
  <si>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</si>
  <si>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</si>
  <si>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</si>
  <si>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</si>
  <si>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</si>
  <si>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</si>
  <si>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</si>
  <si>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</si>
  <si>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</si>
  <si>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</si>
  <si>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</si>
  <si>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</si>
  <si>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</si>
  <si>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</si>
  <si>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</si>
  <si>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</si>
  <si>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</si>
  <si>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</si>
  <si>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</si>
  <si>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</si>
  <si>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</si>
  <si>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</si>
  <si>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</si>
  <si>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</si>
  <si>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</si>
  <si>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</si>
  <si>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</si>
  <si>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</si>
  <si>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</si>
  <si>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</si>
  <si>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</si>
  <si>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</si>
  <si>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</si>
  <si>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</si>
  <si>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</si>
  <si>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</si>
  <si>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</si>
  <si>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</si>
  <si>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</si>
  <si>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</si>
  <si>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</si>
  <si>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</si>
  <si>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</si>
  <si>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</si>
  <si>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</si>
  <si>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</si>
  <si>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</si>
  <si>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</si>
  <si>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</si>
  <si>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</si>
  <si>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</si>
  <si>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</si>
  <si>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</si>
  <si>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</si>
  <si>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</si>
  <si>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</si>
  <si>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</si>
  <si>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</si>
  <si>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</si>
  <si>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</si>
  <si>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</si>
  <si>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</si>
  <si>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</si>
  <si>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</si>
  <si>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</si>
  <si>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</si>
  <si>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</si>
  <si>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</si>
  <si>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</si>
  <si>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</si>
  <si>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</si>
  <si>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</si>
  <si>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</si>
  <si>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</si>
  <si>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</si>
  <si>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</si>
  <si>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</si>
  <si>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</si>
  <si>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</si>
  <si>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</si>
  <si>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</si>
  <si>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</si>
  <si>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</si>
  <si>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</si>
  <si>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</si>
  <si>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</si>
  <si>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</si>
  <si>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</si>
  <si>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</si>
  <si>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</si>
  <si>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</si>
  <si>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</si>
  <si>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</si>
  <si>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</si>
  <si>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</si>
  <si>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</si>
  <si>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</si>
  <si>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</si>
  <si>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</si>
  <si>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</si>
  <si>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</si>
  <si>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</si>
  <si>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</si>
  <si>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</si>
  <si>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</si>
  <si>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</si>
  <si>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</si>
  <si>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</si>
  <si>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</si>
  <si>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</si>
  <si>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</si>
  <si>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</si>
  <si>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</si>
  <si>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</si>
  <si>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</si>
  <si>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</si>
  <si>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</si>
  <si>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</si>
  <si>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</si>
  <si>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</si>
  <si>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</si>
  <si>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</si>
  <si>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</si>
  <si>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</si>
  <si>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</si>
  <si>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</si>
  <si>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</si>
  <si>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</si>
  <si>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</si>
  <si>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</si>
  <si>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</si>
  <si>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</si>
  <si>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</si>
  <si>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</si>
  <si>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</si>
  <si>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</si>
  <si>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</si>
  <si>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</si>
  <si>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</si>
  <si>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</si>
  <si>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</si>
  <si>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</si>
  <si>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</si>
  <si>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</si>
  <si>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</si>
  <si>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</si>
  <si>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</si>
  <si>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</si>
  <si>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</si>
  <si>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</si>
  <si>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</si>
  <si>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</si>
  <si>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</si>
  <si>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</si>
  <si>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</si>
  <si>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</si>
  <si>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</si>
  <si>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</si>
  <si>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</si>
  <si>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</si>
  <si>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</si>
  <si>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</si>
  <si>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</si>
  <si>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</si>
  <si>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</si>
  <si>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</si>
  <si>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</si>
  <si>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</si>
  <si>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</si>
  <si>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</si>
  <si>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</si>
  <si>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</si>
  <si>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</si>
  <si>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</si>
  <si>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</si>
  <si>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</si>
  <si>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</si>
  <si>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</si>
  <si>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</si>
  <si>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</si>
  <si>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</si>
  <si>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</si>
  <si>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</si>
  <si>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</si>
  <si>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</si>
  <si>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</si>
  <si>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</si>
  <si>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</si>
  <si>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</si>
  <si>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</si>
  <si>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</si>
  <si>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</si>
  <si>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</si>
  <si>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</si>
  <si>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</si>
  <si>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</si>
  <si>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</si>
  <si>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</si>
  <si>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</si>
  <si>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</si>
  <si>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</si>
  <si>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</si>
  <si>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</si>
  <si>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</si>
  <si>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</si>
  <si>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</si>
  <si>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</si>
  <si>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</si>
  <si>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</si>
  <si>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</si>
  <si>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</si>
  <si>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</si>
  <si>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</si>
  <si>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</si>
  <si>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</si>
  <si>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</si>
  <si>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</si>
  <si>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</si>
  <si>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</si>
  <si>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</si>
  <si>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</si>
  <si>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</si>
  <si>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</si>
  <si>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</si>
  <si>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</si>
  <si>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</si>
  <si>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</si>
  <si>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</si>
  <si>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</si>
  <si>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</si>
  <si>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</si>
  <si>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</si>
  <si>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</si>
  <si>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</si>
  <si>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</si>
  <si>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</si>
  <si>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</si>
  <si>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</si>
  <si>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</si>
  <si>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</si>
  <si>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</si>
  <si>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</si>
  <si>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</si>
  <si>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</si>
  <si>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</si>
  <si>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</si>
  <si>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</si>
  <si>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</si>
  <si>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</si>
  <si>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</si>
  <si>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</si>
  <si>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</si>
  <si>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</si>
  <si>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</si>
  <si>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</si>
  <si>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</si>
  <si>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</si>
  <si>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</si>
  <si>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</si>
  <si>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</si>
  <si>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</si>
  <si>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</si>
  <si>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</si>
  <si>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</si>
  <si>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</si>
  <si>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</si>
  <si>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</si>
  <si>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</si>
  <si>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</si>
  <si>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</si>
  <si>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</si>
  <si>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</si>
  <si>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</si>
  <si>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</si>
  <si>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</si>
  <si>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</si>
  <si>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</si>
  <si>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</si>
  <si>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</si>
  <si>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</si>
  <si>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</si>
  <si>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</si>
  <si>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</si>
  <si>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</si>
  <si>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</si>
  <si>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</si>
  <si>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</si>
  <si>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</si>
  <si>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</si>
  <si>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</si>
  <si>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</si>
  <si>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</si>
  <si>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</si>
  <si>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</si>
  <si>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</si>
  <si>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</si>
  <si>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</si>
  <si>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</si>
  <si>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</si>
  <si>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</si>
  <si>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</si>
  <si>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</si>
  <si>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</si>
  <si>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</si>
  <si>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</si>
  <si>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</si>
  <si>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</si>
  <si>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</si>
  <si>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</si>
  <si>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</si>
  <si>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</si>
  <si>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</si>
  <si>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</si>
  <si>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</si>
  <si>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</si>
  <si>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</si>
  <si>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</si>
  <si>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</si>
  <si>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</si>
  <si>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</si>
  <si>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</si>
  <si>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</si>
  <si>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</si>
  <si>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</si>
  <si>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</si>
  <si>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</si>
  <si>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</si>
  <si>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</si>
  <si>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</si>
  <si>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</si>
  <si>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</si>
  <si>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</si>
  <si>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</si>
  <si>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</si>
  <si>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</si>
  <si>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</si>
  <si>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</si>
  <si>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</si>
  <si>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</si>
  <si>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</si>
  <si>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</si>
  <si>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</si>
  <si>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</si>
  <si>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</si>
  <si>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</si>
  <si>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</si>
  <si>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</si>
  <si>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</si>
  <si>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</si>
  <si>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</si>
  <si>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</si>
  <si>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</si>
  <si>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</si>
  <si>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</si>
  <si>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</si>
  <si>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</si>
  <si>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</si>
  <si>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</si>
  <si>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</si>
  <si>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</si>
  <si>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</si>
  <si>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</si>
  <si>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</si>
  <si>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</si>
  <si>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</si>
  <si>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</si>
  <si>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</si>
  <si>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</si>
  <si>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</si>
  <si>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</si>
  <si>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</si>
  <si>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</si>
  <si>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</si>
  <si>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</si>
  <si>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</si>
  <si>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</si>
  <si>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</si>
  <si>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</si>
  <si>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</si>
  <si>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</si>
  <si>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</si>
  <si>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</si>
  <si>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</si>
  <si>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</si>
  <si>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</si>
  <si>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</si>
  <si>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</si>
  <si>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</si>
  <si>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</si>
  <si>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</si>
  <si>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</si>
  <si>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</si>
  <si>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</si>
  <si>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</si>
  <si>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</si>
  <si>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</si>
  <si>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</si>
  <si>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</si>
  <si>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</si>
  <si>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</si>
  <si>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</si>
  <si>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</si>
  <si>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</si>
  <si>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</si>
  <si>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</si>
  <si>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</si>
  <si>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</si>
  <si>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</si>
  <si>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</si>
  <si>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</si>
  <si>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</si>
  <si>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</si>
  <si>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</si>
  <si>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</si>
  <si>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</si>
  <si>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</si>
  <si>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</si>
  <si>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</si>
  <si>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</si>
  <si>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</si>
  <si>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</si>
  <si>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</si>
  <si>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</si>
  <si>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</si>
  <si>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</si>
  <si>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</si>
  <si>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</si>
  <si>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</si>
  <si>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</si>
  <si>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</si>
  <si>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</si>
  <si>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</si>
  <si>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</si>
  <si>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</si>
  <si>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</si>
  <si>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</si>
  <si>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</si>
  <si>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</si>
  <si>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</si>
  <si>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</si>
  <si>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</si>
  <si>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</si>
  <si>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</si>
  <si>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</si>
  <si>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</si>
  <si>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</si>
  <si>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</si>
  <si>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</si>
  <si>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</si>
  <si>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</si>
  <si>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</si>
  <si>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</si>
  <si>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</si>
  <si>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</si>
  <si>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</si>
  <si>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</si>
  <si>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</si>
  <si>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</si>
  <si>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</si>
  <si>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</si>
  <si>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</si>
  <si>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</si>
  <si>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</si>
  <si>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</si>
  <si>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</si>
  <si>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</si>
  <si>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</si>
  <si>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</si>
  <si>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</si>
  <si>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</si>
  <si>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</si>
  <si>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</si>
  <si>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</si>
  <si>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</si>
  <si>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</si>
  <si>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</si>
  <si>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</si>
  <si>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</si>
  <si>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</si>
  <si>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</si>
  <si>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</si>
  <si>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</si>
  <si>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</si>
  <si>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</si>
  <si>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</si>
  <si>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</si>
  <si>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</si>
  <si>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</si>
  <si>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</si>
  <si>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</si>
  <si>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</si>
  <si>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</si>
  <si>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</si>
  <si>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</si>
  <si>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</si>
  <si>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</si>
  <si>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</si>
  <si>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</si>
  <si>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</si>
  <si>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</si>
  <si>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</si>
  <si>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</si>
  <si>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</si>
  <si>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</si>
  <si>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</si>
  <si>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</si>
  <si>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</si>
  <si>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</si>
  <si>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</si>
  <si>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</si>
  <si>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</si>
  <si>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</si>
  <si>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</si>
  <si>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</si>
  <si>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</si>
  <si>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</si>
  <si>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</si>
  <si>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</si>
  <si>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</si>
  <si>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</si>
  <si>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</si>
  <si>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</si>
  <si>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</si>
  <si>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</si>
  <si>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</si>
  <si>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</si>
  <si>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</si>
  <si>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</si>
  <si>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</si>
  <si>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</si>
  <si>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</si>
  <si>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</si>
  <si>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</si>
  <si>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</si>
  <si>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</si>
  <si>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</si>
  <si>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</si>
  <si>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</si>
  <si>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</si>
  <si>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</si>
  <si>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</si>
  <si>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</si>
  <si>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</si>
  <si>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</si>
  <si>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</si>
  <si>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</si>
  <si>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</si>
  <si>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</si>
  <si>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</si>
  <si>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</si>
  <si>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</si>
  <si>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</si>
  <si>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</si>
  <si>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</si>
  <si>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</si>
  <si>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</si>
  <si>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</si>
  <si>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</si>
  <si>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</si>
  <si>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</si>
  <si>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</si>
  <si>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</si>
  <si>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</si>
  <si>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</si>
  <si>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</si>
  <si>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</si>
  <si>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</si>
  <si>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</si>
  <si>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</si>
  <si>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</si>
  <si>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</si>
  <si>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</si>
  <si>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</si>
  <si>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</si>
  <si>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</si>
  <si>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</si>
  <si>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</si>
  <si>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</si>
  <si>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</si>
  <si>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</si>
  <si>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</si>
  <si>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</si>
  <si>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</si>
  <si>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</si>
  <si>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</si>
  <si>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</si>
  <si>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</si>
  <si>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</si>
  <si>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</si>
  <si>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</si>
  <si>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</si>
  <si>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</si>
  <si>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</si>
  <si>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</si>
  <si>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</si>
  <si>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</si>
  <si>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</si>
  <si>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</si>
  <si>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</si>
  <si>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</si>
  <si>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</si>
  <si>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</si>
  <si>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</si>
  <si>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</si>
  <si>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</si>
  <si>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</si>
  <si>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</si>
  <si>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</si>
  <si>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</si>
  <si>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</si>
  <si>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</si>
  <si>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</si>
  <si>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</si>
  <si>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</si>
  <si>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</si>
  <si>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</si>
  <si>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</si>
  <si>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</si>
  <si>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</si>
  <si>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</si>
  <si>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</si>
  <si>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</si>
  <si>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</si>
  <si>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</si>
  <si>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</si>
  <si>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</si>
  <si>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</si>
  <si>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</si>
  <si>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</si>
  <si>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</si>
  <si>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</si>
  <si>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</si>
  <si>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</si>
  <si>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</si>
  <si>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</si>
  <si>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</si>
  <si>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</si>
  <si>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</si>
  <si>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</si>
  <si>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</si>
  <si>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</si>
  <si>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</si>
  <si>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</si>
  <si>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</si>
  <si>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</si>
  <si>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</si>
  <si>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</si>
  <si>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</si>
  <si>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</si>
  <si>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</si>
  <si>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</si>
  <si>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</si>
  <si>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</si>
  <si>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</si>
  <si>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</si>
  <si>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</si>
  <si>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</si>
  <si>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</si>
  <si>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</si>
  <si>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</si>
  <si>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</si>
  <si>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</si>
  <si>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</si>
  <si>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</si>
  <si>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</si>
  <si>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</si>
  <si>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</si>
  <si>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</si>
  <si>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</si>
  <si>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</si>
  <si>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</si>
  <si>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</si>
  <si>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</si>
  <si>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</si>
  <si>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</si>
  <si>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</si>
  <si>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</si>
  <si>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</si>
  <si>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</si>
  <si>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</si>
  <si>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</si>
  <si>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</si>
  <si>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</si>
  <si>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</si>
  <si>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</si>
  <si>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</si>
  <si>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</si>
  <si>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</si>
  <si>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</si>
  <si>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</si>
  <si>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</si>
  <si>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</si>
  <si>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</si>
  <si>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</si>
  <si>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</si>
  <si>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</si>
  <si>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</si>
  <si>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</si>
  <si>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</si>
  <si>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</si>
  <si>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</si>
  <si>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</si>
  <si>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</si>
  <si>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</si>
  <si>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</si>
  <si>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</si>
  <si>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</si>
  <si>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</si>
  <si>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</si>
  <si>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</si>
  <si>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</si>
  <si>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</si>
  <si>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</si>
  <si>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</si>
  <si>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</si>
  <si>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</si>
  <si>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</si>
  <si>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</si>
  <si>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</si>
  <si>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</si>
  <si>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</si>
  <si>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</si>
  <si>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</si>
  <si>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</si>
  <si>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</si>
  <si>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</si>
  <si>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</si>
  <si>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</si>
  <si>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</si>
  <si>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</si>
  <si>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</si>
  <si>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</si>
  <si>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</si>
  <si>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</si>
  <si>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</si>
  <si>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</si>
  <si>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</si>
  <si>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</si>
  <si>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</si>
  <si>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</si>
  <si>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</si>
  <si>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</si>
  <si>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</si>
  <si>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</si>
  <si>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</si>
  <si>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</si>
  <si>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</si>
  <si>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</si>
  <si>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</si>
  <si>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</si>
  <si>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</si>
  <si>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</si>
  <si>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</si>
  <si>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</si>
  <si>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</si>
  <si>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</si>
  <si>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</si>
  <si>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</si>
  <si>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</si>
  <si>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</si>
  <si>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</si>
  <si>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</si>
  <si>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</si>
  <si>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</si>
  <si>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</si>
  <si>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</si>
  <si>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</si>
  <si>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</si>
  <si>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</si>
  <si>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</si>
  <si>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</si>
  <si>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</si>
  <si>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</si>
  <si>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</si>
  <si>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</si>
  <si>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</si>
  <si>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</si>
  <si>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</si>
  <si>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</si>
  <si>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</si>
  <si>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</si>
  <si>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</si>
  <si>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</si>
  <si>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</si>
  <si>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</si>
  <si>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</si>
  <si>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</si>
  <si>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</si>
  <si>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</si>
  <si>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</si>
  <si>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</si>
  <si>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</si>
  <si>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</si>
  <si>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</si>
  <si>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</si>
  <si>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</si>
  <si>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</si>
  <si>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</si>
  <si>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</si>
  <si>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</si>
  <si>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</si>
  <si>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</si>
  <si>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</si>
  <si>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</si>
  <si>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</si>
  <si>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</si>
  <si>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</si>
  <si>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</si>
  <si>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</si>
  <si>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</si>
  <si>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</si>
  <si>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</si>
  <si>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</si>
  <si>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</si>
  <si>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</si>
  <si>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</si>
  <si>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</si>
  <si>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</si>
  <si>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</si>
  <si>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</si>
  <si>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</si>
  <si>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</si>
  <si>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</si>
  <si>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</si>
  <si>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</si>
  <si>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</si>
  <si>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</si>
  <si>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</si>
  <si>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</si>
  <si>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</si>
  <si>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</si>
  <si>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</si>
  <si>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</si>
  <si>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</si>
  <si>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</si>
  <si>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</si>
  <si>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</si>
  <si>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</si>
  <si>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</si>
  <si>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</si>
  <si>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</si>
  <si>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</si>
  <si>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</si>
  <si>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</si>
  <si>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</si>
  <si>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</si>
  <si>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</si>
  <si>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</si>
  <si>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</si>
  <si>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</si>
  <si>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</si>
  <si>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</si>
  <si>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</si>
  <si>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</si>
  <si>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</si>
  <si>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</si>
  <si>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</si>
  <si>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</si>
  <si>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</si>
  <si>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</si>
  <si>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</si>
  <si>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</si>
  <si>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</si>
  <si>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</si>
  <si>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</si>
  <si>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</si>
  <si>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</si>
  <si>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</si>
  <si>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</si>
  <si>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</si>
  <si>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</si>
  <si>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</si>
  <si>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</si>
  <si>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</si>
  <si>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</si>
  <si>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</si>
  <si>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</si>
  <si>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</si>
  <si>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</si>
  <si>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</si>
  <si>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</si>
  <si>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</si>
  <si>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</si>
  <si>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</si>
  <si>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</si>
  <si>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</si>
  <si>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</si>
  <si>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</si>
  <si>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</si>
  <si>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</si>
  <si>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</si>
  <si>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</si>
  <si>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</si>
  <si>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</si>
  <si>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</si>
  <si>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</si>
  <si>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</si>
  <si>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</si>
  <si>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</si>
  <si>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</si>
  <si>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</si>
  <si>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</si>
  <si>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</si>
  <si>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</si>
  <si>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</si>
  <si>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</si>
  <si>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</si>
  <si>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</si>
  <si>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</si>
  <si>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</si>
  <si>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</si>
  <si>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</si>
  <si>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</si>
  <si>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</si>
  <si>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</si>
  <si>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</si>
  <si>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</si>
  <si>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</si>
  <si>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</si>
  <si>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</si>
  <si>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</si>
  <si>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</si>
  <si>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</si>
  <si>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</si>
  <si>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</si>
  <si>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</si>
  <si>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</si>
  <si>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</si>
  <si>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</si>
  <si>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</si>
  <si>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</si>
  <si>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</si>
  <si>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</si>
  <si>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</si>
  <si>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</si>
  <si>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</si>
  <si>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</si>
  <si>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</si>
  <si>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</si>
  <si>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</si>
  <si>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</si>
  <si>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</si>
  <si>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</si>
  <si>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</si>
  <si>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</si>
  <si>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</si>
  <si>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</si>
  <si>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</si>
  <si>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</si>
  <si>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</si>
  <si>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</si>
  <si>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</si>
  <si>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</si>
  <si>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</si>
  <si>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</si>
  <si>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</si>
  <si>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</si>
  <si>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</si>
  <si>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</si>
  <si>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</si>
  <si>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</si>
  <si>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</si>
  <si>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</si>
  <si>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</si>
  <si>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</si>
  <si>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</si>
  <si>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</si>
  <si>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</si>
  <si>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</si>
  <si>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</si>
  <si>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</si>
  <si>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</si>
  <si>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</si>
  <si>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</si>
  <si>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</si>
  <si>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</si>
  <si>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</si>
  <si>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</si>
  <si>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</si>
  <si>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</si>
  <si>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</si>
  <si>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</si>
  <si>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</si>
  <si>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</si>
  <si>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</si>
  <si>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</si>
  <si>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</si>
  <si>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</si>
  <si>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</si>
  <si>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</si>
  <si>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</si>
  <si>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</si>
  <si>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</si>
  <si>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</si>
  <si>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</si>
  <si>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</si>
  <si>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</si>
  <si>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</si>
  <si>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</si>
  <si>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</si>
  <si>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</si>
  <si>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</si>
  <si>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</si>
  <si>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</si>
  <si>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</si>
  <si>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</si>
  <si>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</si>
  <si>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</si>
  <si>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</si>
  <si>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</si>
  <si>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</si>
  <si>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</si>
  <si>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</si>
  <si>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</si>
  <si>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</si>
  <si>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</si>
  <si>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</si>
  <si>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</si>
  <si>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</si>
  <si>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</si>
  <si>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</si>
  <si>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</si>
  <si>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</si>
  <si>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</si>
  <si>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</si>
  <si>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</si>
  <si>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</si>
  <si>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</si>
  <si>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</si>
  <si>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</si>
  <si>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</si>
  <si>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</si>
  <si>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</si>
  <si>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</si>
  <si>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</si>
  <si>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</si>
  <si>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</si>
  <si>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</si>
  <si>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</si>
  <si>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</si>
  <si>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</si>
  <si>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</si>
  <si>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</si>
  <si>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</si>
  <si>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</si>
  <si>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</si>
  <si>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</si>
  <si>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</si>
  <si>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</si>
  <si>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</si>
  <si>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</si>
  <si>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</si>
  <si>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</si>
  <si>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</si>
  <si>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</si>
  <si>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</si>
  <si>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</si>
  <si>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</si>
  <si>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</si>
  <si>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</si>
  <si>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</si>
  <si>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</si>
  <si>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</si>
  <si>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</si>
  <si>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</si>
  <si>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</si>
  <si>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</si>
  <si>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</si>
  <si>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</si>
  <si>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</si>
  <si>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</si>
  <si>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</si>
  <si>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</si>
  <si>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</si>
  <si>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</si>
  <si>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</si>
  <si>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</si>
  <si>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</si>
  <si>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</si>
  <si>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</si>
  <si>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</si>
  <si>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</si>
  <si>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</si>
  <si>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</si>
  <si>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</si>
  <si>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</si>
  <si>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</si>
  <si>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</si>
  <si>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</si>
  <si>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</si>
  <si>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</si>
  <si>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</si>
  <si>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</si>
  <si>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</si>
  <si>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</si>
  <si>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</si>
  <si>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</si>
  <si>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</si>
  <si>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</si>
  <si>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</si>
  <si>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</si>
  <si>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</si>
  <si>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</si>
  <si>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</si>
  <si>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</si>
  <si>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</si>
  <si>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</si>
  <si>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</si>
  <si>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</si>
  <si>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</si>
  <si>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</si>
  <si>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</si>
  <si>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</si>
  <si>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</si>
  <si>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</si>
  <si>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</si>
  <si>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</si>
  <si>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</si>
  <si>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</si>
  <si>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</si>
  <si>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</si>
  <si>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</si>
  <si>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</si>
  <si>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</si>
  <si>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</si>
  <si>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</si>
  <si>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</si>
  <si>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</si>
  <si>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</si>
  <si>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</si>
  <si>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</si>
  <si>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</si>
  <si>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</si>
  <si>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</si>
  <si>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</si>
  <si>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</si>
  <si>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</si>
  <si>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</si>
  <si>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</si>
  <si>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</si>
  <si>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</si>
  <si>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</si>
  <si>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</si>
  <si>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</si>
  <si>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</si>
  <si>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</si>
  <si>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</si>
  <si>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</si>
  <si>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</si>
  <si>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</si>
  <si>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</si>
  <si>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</si>
  <si>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</si>
  <si>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</si>
  <si>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</si>
  <si>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</si>
  <si>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</si>
  <si>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</si>
  <si>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</si>
  <si>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</si>
  <si>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</si>
  <si>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</si>
  <si>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</si>
  <si>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</si>
  <si>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</si>
  <si>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</si>
  <si>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</si>
  <si>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</si>
  <si>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</si>
  <si>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</si>
  <si>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</si>
  <si>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</si>
  <si>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</si>
  <si>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</si>
  <si>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</si>
  <si>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</si>
  <si>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</si>
  <si>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</si>
  <si>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</si>
  <si>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</si>
  <si>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</si>
  <si>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</si>
  <si>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</si>
  <si>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</si>
  <si>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</si>
  <si>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</si>
  <si>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</si>
  <si>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</si>
  <si>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</si>
  <si>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</si>
  <si>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</si>
  <si>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</si>
  <si>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</si>
  <si>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</si>
  <si>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</si>
  <si>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</si>
  <si>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</si>
  <si>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</si>
  <si>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</si>
  <si>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</si>
  <si>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</si>
  <si>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</si>
  <si>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</si>
  <si>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</si>
  <si>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</si>
  <si>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</si>
  <si>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</si>
  <si>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</si>
  <si>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</si>
  <si>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</si>
  <si>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</si>
  <si>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</si>
  <si>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</si>
  <si>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</si>
  <si>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</si>
  <si>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</si>
  <si>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</si>
  <si>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</si>
  <si>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</si>
  <si>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</si>
  <si>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</si>
  <si>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</si>
  <si>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</si>
  <si>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</si>
  <si>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</si>
  <si>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</si>
  <si>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</si>
  <si>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</si>
  <si>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</si>
  <si>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</si>
  <si>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</si>
  <si>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</si>
  <si>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</si>
  <si>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</si>
  <si>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</si>
  <si>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</si>
  <si>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</si>
  <si>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</si>
  <si>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</si>
  <si>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</si>
  <si>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</si>
  <si>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</si>
  <si>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</si>
  <si>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</si>
  <si>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</si>
  <si>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</si>
  <si>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</si>
  <si>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</si>
  <si>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</si>
  <si>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</si>
  <si>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</si>
  <si>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</si>
  <si>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</si>
  <si>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</si>
  <si>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</si>
  <si>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</si>
  <si>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</si>
  <si>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</si>
  <si>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</si>
  <si>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</si>
  <si>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</si>
  <si>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</si>
  <si>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</si>
  <si>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</si>
  <si>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</si>
  <si>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</si>
  <si>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</si>
  <si>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</si>
  <si>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</si>
  <si>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</si>
  <si>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</si>
  <si>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</si>
  <si>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</si>
  <si>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</si>
  <si>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</si>
  <si>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</si>
  <si>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</si>
  <si>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</si>
  <si>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</si>
  <si>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</si>
  <si>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</si>
  <si>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</si>
  <si>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</si>
  <si>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</si>
  <si>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</si>
  <si>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</si>
  <si>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</si>
  <si>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</si>
  <si>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</si>
  <si>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</si>
  <si>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</si>
  <si>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</si>
  <si>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</si>
  <si>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</si>
  <si>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</si>
  <si>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</si>
  <si>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</si>
  <si>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</si>
  <si>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</si>
  <si>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</si>
  <si>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</si>
  <si>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</si>
  <si>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</si>
  <si>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</si>
  <si>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</si>
  <si>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</si>
  <si>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</si>
  <si>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</si>
  <si>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</si>
  <si>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</si>
  <si>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</si>
  <si>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</si>
  <si>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</si>
  <si>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</si>
  <si>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</si>
  <si>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</si>
  <si>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</si>
  <si>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</si>
  <si>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</si>
  <si>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</si>
  <si>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</si>
  <si>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</si>
  <si>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</si>
  <si>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</si>
  <si>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</si>
  <si>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</si>
  <si>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</si>
  <si>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</si>
  <si>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</si>
  <si>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</si>
  <si>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</si>
  <si>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</si>
  <si>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</si>
  <si>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</si>
  <si>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</si>
  <si>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</si>
  <si>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</si>
  <si>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</si>
  <si>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</si>
  <si>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</si>
  <si>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</si>
  <si>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</si>
  <si>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</si>
  <si>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</si>
  <si>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</si>
  <si>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</si>
  <si>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</si>
  <si>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</si>
  <si>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</si>
  <si>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</si>
  <si>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</si>
  <si>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</si>
  <si>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</si>
  <si>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</si>
  <si>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</si>
  <si>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</si>
  <si>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</si>
  <si>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</si>
  <si>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</si>
  <si>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</si>
  <si>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</si>
  <si>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</si>
  <si>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</si>
  <si>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</si>
  <si>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</si>
  <si>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</si>
  <si>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</si>
  <si>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</si>
  <si>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</si>
  <si>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</si>
  <si>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</si>
  <si>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</si>
  <si>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</si>
  <si>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</si>
  <si>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</si>
  <si>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</si>
  <si>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</si>
  <si>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</si>
  <si>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</si>
  <si>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</si>
  <si>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</si>
  <si>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</si>
  <si>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</si>
  <si>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</si>
  <si>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</si>
  <si>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</si>
  <si>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</si>
  <si>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</si>
  <si>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</si>
  <si>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</si>
  <si>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</si>
  <si>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</si>
  <si>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</si>
  <si>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</si>
  <si>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</si>
  <si>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</si>
  <si>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</si>
  <si>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</si>
  <si>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</si>
  <si>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</si>
  <si>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</si>
  <si>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</si>
  <si>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</si>
  <si>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</si>
  <si>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</si>
  <si>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</si>
  <si>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</si>
  <si>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</si>
  <si>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</si>
  <si>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</si>
  <si>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</si>
  <si>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</si>
  <si>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</si>
  <si>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</si>
  <si>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</si>
  <si>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</si>
  <si>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</si>
  <si>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</si>
  <si>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</si>
  <si>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</si>
  <si>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</si>
  <si>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</si>
  <si>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</si>
  <si>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</si>
  <si>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</si>
  <si>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</si>
  <si>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</si>
  <si>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</si>
  <si>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</si>
  <si>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</si>
  <si>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</si>
  <si>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</si>
  <si>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</si>
  <si>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</si>
  <si>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</si>
  <si>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</si>
  <si>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</si>
  <si>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</si>
  <si>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</si>
  <si>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</si>
  <si>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</si>
  <si>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</si>
  <si>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</si>
  <si>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</si>
  <si>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</si>
  <si>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</si>
  <si>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</si>
  <si>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</si>
  <si>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</si>
  <si>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</si>
  <si>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</si>
  <si>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</si>
  <si>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</si>
  <si>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</si>
  <si>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</si>
  <si>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</si>
  <si>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</si>
  <si>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</si>
  <si>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</si>
  <si>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</si>
  <si>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</si>
  <si>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</si>
  <si>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</si>
  <si>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</si>
  <si>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</si>
  <si>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</si>
  <si>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</si>
  <si>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</si>
  <si>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</si>
  <si>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</si>
  <si>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</si>
  <si>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</si>
  <si>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</si>
  <si>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</si>
  <si>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</si>
  <si>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</si>
  <si>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</si>
  <si>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</si>
  <si>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</si>
  <si>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</si>
  <si>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</si>
  <si>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</si>
  <si>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</si>
  <si>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</si>
  <si>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</si>
  <si>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</si>
  <si>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</si>
  <si>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</si>
  <si>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</si>
  <si>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</si>
  <si>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</si>
  <si>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</si>
  <si>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</si>
  <si>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</si>
  <si>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</si>
  <si>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</si>
  <si>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</si>
  <si>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</si>
  <si>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</si>
  <si>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</si>
  <si>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</si>
  <si>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</si>
  <si>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</si>
  <si>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</si>
  <si>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</si>
  <si>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</si>
  <si>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</si>
  <si>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</si>
  <si>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</si>
  <si>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</si>
  <si>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</si>
  <si>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</si>
  <si>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</si>
  <si>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</si>
  <si>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</si>
  <si>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</si>
  <si>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</si>
  <si>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</si>
  <si>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</si>
  <si>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</si>
  <si>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</si>
  <si>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</si>
  <si>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</si>
  <si>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</si>
  <si>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</si>
  <si>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</si>
  <si>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</si>
  <si>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</si>
  <si>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</si>
  <si>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</si>
  <si>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</si>
  <si>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</si>
  <si>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</si>
  <si>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</si>
  <si>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</si>
  <si>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</si>
  <si>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</si>
  <si>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</si>
  <si>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</si>
  <si>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</si>
  <si>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</si>
  <si>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</si>
  <si>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</si>
  <si>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</si>
  <si>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</si>
  <si>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</si>
  <si>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</si>
  <si>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</si>
  <si>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</si>
  <si>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</si>
  <si>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</si>
  <si>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</si>
  <si>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</si>
  <si>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</si>
  <si>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</si>
  <si>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</si>
  <si>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</si>
  <si>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</si>
  <si>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</si>
  <si>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</si>
  <si>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</si>
  <si>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</si>
  <si>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</si>
  <si>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</si>
  <si>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</si>
  <si>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</si>
  <si>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</si>
  <si>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</si>
  <si>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</si>
  <si>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</si>
  <si>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</si>
  <si>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</si>
  <si>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</si>
  <si>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</si>
  <si>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</si>
  <si>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</si>
  <si>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</si>
  <si>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</si>
  <si>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</si>
  <si>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</si>
  <si>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</si>
  <si>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</si>
  <si>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</si>
  <si>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</si>
  <si>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</si>
  <si>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</si>
  <si>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</si>
  <si>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</si>
  <si>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</si>
  <si>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</si>
  <si>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</si>
  <si>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</si>
  <si>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</si>
  <si>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</si>
  <si>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</si>
  <si>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</si>
  <si>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</si>
  <si>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</si>
  <si>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</si>
  <si>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</si>
  <si>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</si>
  <si>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</si>
  <si>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</si>
  <si>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</si>
  <si>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</si>
  <si>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</si>
  <si>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</si>
  <si>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</si>
  <si>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</si>
  <si>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</si>
  <si>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</si>
  <si>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</si>
  <si>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</si>
  <si>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</si>
  <si>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</si>
  <si>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</si>
  <si>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</si>
  <si>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</si>
  <si>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</si>
  <si>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</si>
  <si>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</si>
  <si>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</si>
  <si>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</si>
  <si>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</si>
  <si>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</si>
  <si>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</si>
  <si>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</si>
  <si>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</si>
  <si>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</si>
  <si>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</si>
  <si>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</si>
  <si>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</si>
  <si>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</si>
  <si>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</si>
  <si>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</si>
  <si>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</si>
  <si>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</si>
  <si>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</si>
  <si>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</si>
  <si>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</si>
  <si>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</si>
  <si>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</si>
  <si>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</si>
  <si>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</si>
  <si>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</si>
  <si>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</si>
  <si>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</si>
  <si>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</si>
  <si>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</si>
  <si>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</si>
  <si>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</si>
  <si>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</si>
  <si>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</si>
  <si>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</si>
  <si>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</si>
  <si>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</si>
  <si>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</si>
  <si>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</si>
  <si>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</si>
  <si>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</si>
  <si>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</si>
  <si>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</si>
  <si>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</si>
  <si>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</si>
  <si>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</si>
  <si>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</si>
  <si>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</si>
  <si>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</si>
  <si>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</si>
  <si>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</si>
  <si>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</si>
  <si>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</si>
  <si>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</si>
  <si>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</si>
  <si>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</si>
  <si>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</si>
  <si>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</si>
  <si>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</si>
  <si>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</si>
  <si>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</si>
  <si>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</si>
  <si>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</si>
  <si>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</si>
  <si>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</si>
  <si>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</si>
  <si>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</si>
  <si>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</si>
  <si>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</si>
  <si>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</si>
  <si>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</si>
  <si>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</si>
  <si>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</si>
  <si>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</si>
  <si>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</si>
  <si>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</si>
  <si>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</si>
  <si>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</si>
  <si>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</si>
  <si>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</si>
  <si>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</si>
  <si>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</si>
  <si>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</si>
  <si>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</si>
  <si>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</si>
  <si>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</si>
  <si>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</si>
  <si>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</si>
  <si>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</si>
  <si>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</si>
  <si>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</si>
  <si>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</si>
  <si>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</si>
  <si>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</si>
  <si>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</si>
  <si>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</si>
  <si>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</si>
  <si>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</si>
  <si>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</si>
  <si>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</si>
  <si>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</si>
  <si>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</si>
  <si>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</si>
  <si>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</si>
  <si>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</si>
  <si>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</si>
  <si>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</si>
  <si>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</si>
  <si>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</si>
  <si>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</si>
  <si>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</si>
  <si>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</si>
  <si>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</si>
  <si>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</si>
  <si>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</si>
  <si>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</si>
  <si>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</si>
  <si>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</si>
  <si>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</si>
  <si>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</si>
  <si>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</si>
  <si>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</si>
  <si>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</si>
  <si>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</si>
  <si>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</si>
  <si>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</si>
  <si>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</si>
  <si>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</si>
  <si>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</si>
  <si>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</si>
  <si>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</si>
  <si>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</si>
  <si>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</si>
  <si>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</si>
  <si>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</si>
  <si>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</si>
  <si>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</si>
  <si>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</si>
  <si>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</si>
  <si>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</si>
  <si>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</si>
  <si>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</si>
  <si>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</si>
  <si>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</si>
  <si>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</si>
  <si>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</si>
  <si>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</si>
  <si>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</si>
  <si>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</si>
  <si>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</si>
  <si>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</si>
  <si>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</si>
  <si>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</si>
  <si>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</si>
  <si>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</si>
  <si>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</si>
  <si>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</si>
  <si>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</si>
  <si>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</si>
  <si>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</si>
  <si>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</si>
  <si>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</si>
  <si>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</si>
  <si>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</si>
  <si>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</si>
  <si>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</si>
  <si>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</si>
  <si>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</si>
  <si>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</si>
  <si>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</si>
  <si>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</si>
  <si>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</si>
  <si>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</si>
  <si>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</si>
  <si>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</si>
  <si>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</si>
  <si>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</si>
  <si>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</si>
  <si>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</si>
  <si>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</si>
  <si>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</si>
  <si>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</si>
  <si>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</si>
  <si>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</si>
  <si>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</si>
  <si>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</si>
  <si>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</si>
  <si>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</si>
  <si>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</si>
  <si>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</si>
  <si>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</si>
  <si>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</si>
  <si>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</si>
  <si>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</si>
  <si>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</si>
  <si>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</si>
  <si>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</si>
  <si>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</si>
  <si>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</si>
  <si>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</si>
  <si>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</si>
  <si>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</si>
  <si>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</si>
  <si>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</si>
  <si>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</si>
  <si>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</si>
  <si>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</si>
  <si>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</si>
  <si>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</si>
  <si>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</si>
  <si>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</si>
  <si>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</si>
  <si>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</si>
  <si>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</si>
  <si>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</si>
  <si>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</si>
  <si>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</si>
  <si>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</si>
  <si>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</si>
  <si>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</si>
  <si>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</si>
  <si>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</si>
  <si>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</si>
  <si>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</si>
  <si>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</si>
  <si>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</si>
  <si>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</si>
  <si>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</si>
  <si>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</si>
  <si>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</si>
  <si>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</si>
  <si>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</si>
  <si>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</si>
  <si>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</si>
  <si>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</si>
  <si>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</si>
  <si>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</si>
  <si>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</si>
  <si>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</si>
  <si>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</si>
  <si>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</si>
  <si>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</si>
  <si>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</si>
  <si>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</si>
  <si>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</si>
  <si>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</si>
  <si>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</si>
  <si>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</si>
  <si>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</si>
  <si>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</si>
  <si>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</si>
  <si>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</si>
  <si>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</si>
  <si>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</si>
  <si>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</si>
  <si>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</si>
  <si>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</si>
  <si>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</si>
  <si>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</si>
  <si>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</si>
  <si>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</si>
  <si>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</si>
  <si>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</si>
  <si>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</si>
  <si>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</si>
  <si>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</si>
  <si>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</si>
  <si>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</si>
  <si>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</si>
  <si>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</si>
  <si>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</si>
  <si>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</si>
  <si>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</si>
  <si>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</si>
  <si>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</si>
  <si>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</si>
  <si>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</si>
  <si>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</si>
  <si>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</si>
  <si>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</si>
  <si>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</si>
  <si>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</si>
  <si>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</si>
  <si>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</si>
  <si>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</si>
  <si>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</si>
  <si>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</si>
  <si>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</si>
  <si>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</si>
  <si>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</si>
  <si>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</si>
  <si>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</si>
  <si>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</si>
  <si>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</si>
  <si>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</si>
  <si>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</si>
  <si>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</si>
  <si>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</si>
  <si>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</si>
  <si>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</si>
  <si>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</si>
  <si>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</si>
  <si>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</si>
  <si>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</si>
  <si>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</si>
  <si>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</si>
  <si>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</si>
  <si>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</si>
  <si>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</si>
  <si>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</si>
  <si>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</si>
  <si>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</si>
  <si>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</si>
  <si>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</si>
  <si>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</si>
  <si>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</si>
  <si>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</si>
  <si>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</si>
  <si>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</si>
  <si>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</si>
  <si>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</si>
  <si>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</si>
  <si>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</si>
  <si>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</si>
  <si>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</si>
  <si>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</si>
  <si>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</si>
  <si>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</si>
  <si>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</si>
  <si>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</si>
  <si>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</si>
  <si>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</si>
  <si>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</si>
  <si>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</si>
  <si>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</si>
  <si>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</si>
  <si>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</si>
  <si>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</si>
  <si>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</si>
  <si>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</si>
  <si>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</si>
  <si>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</si>
  <si>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</si>
  <si>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</si>
  <si>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</si>
  <si>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</si>
  <si>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</si>
  <si>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</si>
  <si>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</si>
  <si>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</si>
  <si>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</si>
  <si>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</si>
  <si>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</si>
  <si>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</si>
  <si>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</si>
  <si>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</si>
  <si>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</si>
  <si>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</si>
  <si>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</si>
  <si>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</si>
  <si>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</si>
  <si>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</si>
  <si>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</si>
  <si>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</si>
  <si>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</si>
  <si>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</si>
  <si>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</si>
  <si>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</si>
  <si>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</si>
  <si>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</si>
  <si>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</si>
  <si>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</si>
  <si>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</si>
  <si>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</si>
  <si>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</si>
  <si>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</si>
  <si>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</si>
  <si>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</si>
  <si>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</si>
  <si>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</si>
  <si>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</si>
  <si>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</si>
  <si>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</si>
  <si>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</si>
  <si>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</si>
  <si>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</si>
  <si>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</si>
  <si>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</si>
  <si>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</si>
  <si>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</si>
  <si>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</si>
  <si>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</si>
  <si>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</si>
  <si>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</si>
  <si>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</si>
  <si>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</si>
  <si>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</si>
  <si>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</si>
  <si>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</si>
  <si>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</si>
  <si>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</si>
  <si>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</si>
  <si>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</si>
  <si>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</si>
  <si>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</si>
  <si>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</si>
  <si>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</si>
  <si>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</si>
  <si>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</si>
  <si>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</si>
  <si>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</si>
  <si>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</si>
  <si>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</si>
  <si>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</si>
  <si>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</si>
  <si>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</si>
  <si>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</si>
  <si>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</si>
  <si>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</si>
  <si>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</si>
  <si>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</si>
  <si>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</si>
  <si>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</si>
  <si>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</si>
  <si>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</si>
  <si>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</si>
  <si>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</si>
  <si>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</si>
  <si>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</si>
  <si>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</si>
  <si>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</si>
  <si>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</si>
  <si>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</si>
  <si>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</si>
  <si>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</si>
  <si>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</si>
  <si>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</si>
  <si>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</si>
  <si>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</si>
  <si>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</si>
  <si>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</si>
  <si>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</si>
  <si>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</si>
  <si>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</si>
  <si>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</si>
  <si>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</si>
  <si>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</si>
  <si>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</si>
  <si>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</si>
  <si>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</si>
  <si>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</si>
  <si>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</si>
  <si>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</si>
  <si>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</si>
  <si>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</si>
  <si>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</si>
  <si>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</si>
  <si>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</si>
  <si>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</si>
  <si>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</si>
  <si>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</si>
  <si>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</si>
  <si>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</si>
  <si>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</si>
  <si>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</si>
  <si>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</si>
  <si>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</si>
  <si>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</si>
  <si>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</si>
  <si>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</si>
  <si>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</si>
  <si>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</si>
  <si>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</si>
  <si>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</si>
  <si>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</si>
  <si>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</si>
  <si>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</si>
  <si>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</si>
  <si>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</si>
  <si>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</si>
  <si>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</si>
  <si>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</si>
  <si>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</si>
  <si>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</si>
  <si>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</si>
  <si>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</si>
  <si>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</si>
  <si>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</si>
  <si>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</si>
  <si>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</si>
  <si>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</si>
  <si>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</si>
  <si>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</si>
  <si>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</si>
  <si>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</si>
  <si>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</si>
  <si>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</si>
  <si>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</si>
  <si>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</si>
  <si>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</si>
  <si>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</si>
  <si>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</si>
  <si>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</si>
  <si>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</si>
  <si>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</si>
  <si>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</si>
  <si>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</si>
  <si>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</si>
  <si>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</si>
  <si>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</si>
  <si>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</si>
  <si>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</si>
  <si>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</si>
  <si>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</si>
  <si>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</si>
  <si>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</si>
  <si>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</si>
  <si>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</si>
  <si>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</si>
  <si>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</si>
  <si>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</si>
  <si>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</si>
  <si>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</si>
  <si>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</si>
  <si>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</si>
  <si>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</si>
  <si>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</si>
  <si>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</si>
  <si>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</si>
  <si>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</si>
  <si>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</si>
  <si>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</si>
  <si>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</si>
  <si>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</si>
  <si>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</si>
  <si>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</si>
  <si>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</si>
  <si>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</si>
  <si>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</si>
  <si>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</si>
  <si>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</si>
  <si>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</si>
  <si>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</si>
  <si>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</si>
  <si>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</si>
  <si>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</si>
  <si>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</si>
  <si>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</si>
  <si>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</si>
  <si>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</si>
  <si>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</si>
  <si>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</si>
  <si>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</si>
  <si>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</si>
  <si>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</si>
  <si>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</si>
  <si>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</si>
  <si>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</si>
  <si>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</si>
  <si>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</si>
  <si>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</si>
  <si>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</si>
  <si>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</si>
  <si>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</si>
  <si>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</si>
  <si>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</si>
  <si>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</si>
  <si>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</si>
  <si>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</si>
  <si>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</si>
  <si>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</si>
  <si>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</si>
  <si>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</si>
  <si>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</si>
  <si>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</si>
  <si>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</si>
  <si>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</si>
  <si>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</si>
  <si>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</si>
  <si>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</si>
  <si>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</si>
  <si>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</si>
  <si>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</si>
  <si>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</si>
  <si>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</si>
  <si>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</si>
  <si>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</si>
  <si>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</si>
  <si>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</si>
  <si>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</si>
  <si>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</si>
  <si>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</si>
  <si>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</si>
  <si>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</si>
  <si>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</si>
  <si>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</si>
  <si>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</si>
  <si>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</si>
  <si>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</si>
  <si>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</si>
  <si>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</si>
  <si>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</si>
  <si>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</si>
  <si>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</si>
  <si>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</si>
  <si>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</si>
  <si>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</si>
  <si>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</si>
  <si>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</si>
  <si>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</si>
  <si>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</si>
  <si>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</si>
  <si>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</si>
  <si>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</si>
  <si>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</si>
  <si>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</si>
  <si>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</si>
  <si>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</si>
  <si>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</si>
  <si>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</si>
  <si>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</si>
  <si>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</si>
  <si>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</si>
  <si>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</si>
  <si>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</si>
  <si>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</si>
  <si>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</si>
  <si>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</si>
  <si>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</si>
  <si>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</si>
  <si>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</si>
  <si>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</si>
  <si>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</si>
  <si>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</si>
  <si>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</si>
  <si>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</si>
  <si>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</si>
  <si>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</si>
  <si>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</si>
  <si>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</si>
  <si>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</si>
  <si>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</si>
  <si>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</si>
  <si>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</si>
  <si>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</si>
  <si>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</si>
  <si>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</si>
  <si>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</si>
  <si>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</si>
  <si>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</si>
  <si>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</si>
  <si>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</si>
  <si>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</si>
  <si>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</si>
  <si>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</si>
  <si>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</si>
  <si>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</si>
  <si>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</si>
  <si>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</si>
  <si>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</si>
  <si>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</si>
  <si>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</si>
  <si>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</si>
  <si>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</si>
  <si>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</si>
  <si>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</si>
  <si>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</si>
  <si>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</si>
  <si>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</si>
  <si>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</si>
  <si>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</si>
  <si>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</si>
  <si>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</si>
  <si>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</si>
  <si>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</si>
  <si>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</si>
  <si>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</si>
  <si>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</si>
  <si>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</si>
  <si>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</si>
  <si>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</si>
  <si>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</si>
  <si>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</si>
  <si>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</si>
  <si>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</si>
  <si>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</si>
  <si>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</si>
  <si>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</si>
  <si>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</si>
  <si>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</si>
  <si>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</si>
  <si>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</si>
  <si>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</si>
  <si>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</si>
  <si>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</si>
  <si>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</si>
  <si>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</si>
  <si>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</si>
  <si>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</si>
  <si>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</si>
  <si>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</si>
  <si>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</si>
  <si>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</si>
  <si>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</si>
  <si>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</si>
  <si>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</si>
  <si>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</si>
  <si>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</si>
  <si>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</si>
  <si>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</si>
  <si>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</si>
  <si>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</si>
  <si>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</si>
  <si>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</si>
  <si>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</si>
  <si>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</si>
  <si>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</si>
  <si>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</si>
  <si>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</si>
  <si>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</si>
  <si>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</si>
  <si>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</si>
  <si>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</si>
  <si>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</si>
  <si>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</si>
  <si>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</si>
  <si>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</si>
  <si>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</si>
  <si>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</si>
  <si>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</si>
  <si>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</si>
  <si>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</si>
  <si>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</si>
  <si>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</si>
  <si>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</si>
  <si>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</si>
  <si>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</si>
  <si>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</si>
  <si>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</si>
  <si>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</si>
  <si>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</si>
  <si>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</si>
  <si>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</si>
  <si>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</si>
  <si>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</si>
  <si>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</si>
  <si>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</si>
  <si>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</si>
  <si>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</si>
  <si>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</si>
  <si>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</si>
  <si>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</si>
  <si>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</si>
  <si>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</si>
  <si>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</si>
  <si>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</si>
  <si>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</si>
  <si>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</si>
  <si>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</si>
  <si>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</si>
  <si>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</si>
  <si>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</si>
  <si>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</si>
  <si>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</si>
  <si>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</si>
  <si>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</si>
  <si>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</si>
  <si>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</si>
  <si>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</si>
  <si>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</si>
  <si>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</si>
  <si>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</si>
  <si>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</si>
  <si>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</si>
  <si>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</si>
  <si>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</si>
  <si>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</si>
  <si>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</si>
  <si>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</si>
  <si>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</si>
  <si>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</si>
  <si>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</si>
  <si>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</si>
  <si>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</si>
  <si>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</si>
  <si>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</si>
  <si>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</si>
  <si>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</si>
  <si>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</si>
  <si>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</si>
  <si>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</si>
  <si>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</si>
  <si>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</si>
  <si>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</si>
  <si>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</si>
  <si>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</si>
  <si>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</si>
  <si>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</si>
  <si>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</si>
  <si>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</si>
  <si>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</si>
  <si>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</si>
  <si>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</si>
  <si>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</si>
  <si>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</si>
  <si>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</si>
  <si>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</si>
  <si>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</si>
  <si>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</si>
  <si>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</si>
  <si>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</si>
  <si>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</si>
  <si>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</si>
  <si>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</si>
  <si>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</si>
  <si>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</si>
  <si>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</si>
  <si>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</si>
  <si>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</si>
  <si>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</si>
  <si>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</si>
  <si>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</si>
  <si>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</si>
  <si>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</si>
  <si>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</si>
  <si>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</si>
  <si>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</si>
  <si>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</si>
  <si>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</si>
  <si>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</si>
  <si>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</si>
  <si>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</si>
  <si>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</si>
  <si>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</si>
  <si>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</si>
  <si>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</si>
  <si>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</si>
  <si>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</si>
  <si>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</si>
  <si>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</si>
  <si>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</si>
  <si>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</si>
  <si>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</si>
  <si>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</si>
  <si>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</si>
  <si>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</si>
  <si>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</si>
  <si>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</si>
  <si>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</si>
  <si>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</si>
  <si>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</si>
  <si>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</si>
  <si>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</si>
  <si>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</si>
  <si>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</si>
  <si>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</si>
  <si>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</si>
  <si>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</si>
  <si>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</si>
  <si>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</si>
  <si>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</si>
  <si>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</si>
  <si>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</si>
  <si>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</si>
  <si>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</si>
  <si>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</si>
  <si>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</si>
  <si>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</si>
  <si>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</si>
  <si>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</si>
  <si>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</si>
  <si>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</si>
  <si>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</si>
  <si>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</si>
  <si>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</si>
  <si>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</si>
  <si>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</si>
  <si>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</si>
  <si>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</si>
  <si>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</si>
  <si>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</si>
  <si>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</si>
  <si>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</si>
  <si>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</si>
  <si>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</si>
  <si>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</si>
  <si>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</si>
  <si>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</si>
  <si>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</si>
  <si>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</si>
  <si>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</si>
  <si>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</si>
  <si>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</si>
  <si>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</si>
  <si>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</si>
  <si>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</si>
  <si>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</si>
  <si>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</si>
  <si>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</si>
  <si>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</si>
  <si>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</si>
  <si>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</si>
  <si>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</si>
  <si>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</si>
  <si>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</si>
  <si>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</si>
  <si>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</si>
  <si>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</si>
  <si>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</si>
  <si>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</si>
  <si>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</si>
  <si>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</si>
  <si>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</si>
  <si>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</si>
  <si>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</si>
  <si>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</si>
  <si>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</si>
  <si>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</si>
  <si>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</si>
  <si>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</si>
  <si>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</si>
  <si>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</si>
  <si>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</si>
  <si>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</si>
  <si>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</si>
  <si>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</si>
  <si>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</si>
  <si>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</si>
  <si>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</si>
  <si>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</si>
  <si>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</si>
  <si>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</si>
  <si>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</si>
  <si>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</si>
  <si>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</si>
  <si>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</si>
  <si>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</si>
  <si>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</si>
  <si>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</si>
  <si>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</si>
  <si>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</si>
  <si>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</si>
  <si>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</si>
  <si>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</si>
  <si>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</si>
  <si>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</si>
  <si>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</si>
  <si>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</si>
  <si>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</si>
  <si>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</si>
  <si>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</si>
  <si>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</si>
  <si>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</si>
  <si>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</si>
  <si>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</si>
  <si>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</si>
  <si>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</si>
  <si>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</si>
  <si>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</si>
  <si>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</si>
  <si>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</si>
  <si>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</si>
  <si>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</si>
  <si>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</si>
  <si>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</si>
  <si>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</si>
  <si>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</si>
  <si>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</si>
  <si>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</si>
  <si>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</si>
  <si>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</si>
  <si>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</si>
  <si>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</si>
  <si>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</si>
  <si>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</si>
  <si>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</si>
  <si>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</si>
  <si>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</si>
  <si>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</si>
  <si>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</si>
  <si>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</si>
  <si>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</si>
  <si>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</si>
  <si>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</si>
  <si>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</si>
  <si>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</si>
  <si>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</si>
  <si>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</si>
  <si>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</si>
  <si>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</si>
  <si>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</si>
  <si>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</si>
  <si>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</si>
  <si>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</si>
  <si>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</si>
  <si>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</si>
  <si>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</si>
  <si>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</si>
  <si>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</si>
  <si>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</si>
  <si>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</si>
  <si>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</si>
  <si>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</si>
  <si>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</si>
  <si>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</si>
  <si>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</si>
  <si>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</si>
  <si>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</si>
  <si>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</si>
  <si>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</si>
  <si>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</si>
  <si>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</si>
  <si>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</si>
  <si>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</si>
  <si>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</si>
  <si>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</si>
  <si>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</si>
  <si>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</si>
  <si>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</si>
  <si>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</si>
  <si>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</si>
  <si>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</si>
  <si>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</si>
  <si>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</si>
  <si>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</si>
  <si>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</si>
  <si>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</si>
  <si>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</si>
  <si>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</si>
  <si>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</si>
  <si>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</si>
  <si>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</si>
  <si>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</si>
  <si>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</si>
  <si>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</si>
  <si>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</si>
  <si>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</si>
  <si>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</si>
  <si>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</si>
  <si>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</si>
  <si>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</si>
  <si>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</si>
  <si>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</si>
  <si>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</si>
  <si>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</si>
  <si>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</si>
  <si>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</si>
  <si>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</si>
  <si>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</si>
  <si>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</si>
  <si>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</si>
  <si>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</si>
  <si>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</si>
  <si>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</si>
  <si>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</si>
  <si>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</si>
  <si>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</si>
  <si>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</si>
  <si>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</si>
  <si>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</si>
  <si>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</si>
  <si>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</si>
  <si>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</si>
  <si>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</si>
  <si>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</si>
  <si>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</si>
  <si>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</si>
  <si>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</si>
  <si>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</si>
  <si>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</si>
  <si>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</si>
  <si>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</si>
  <si>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</si>
  <si>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</si>
  <si>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</si>
  <si>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</si>
  <si>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</si>
  <si>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</si>
  <si>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</si>
  <si>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</si>
  <si>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</si>
  <si>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</si>
  <si>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</si>
  <si>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</si>
  <si>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</si>
  <si>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</si>
  <si>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</si>
  <si>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</si>
  <si>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</si>
  <si>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</si>
  <si>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</si>
  <si>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</si>
  <si>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</si>
  <si>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</si>
  <si>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</si>
  <si>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</si>
  <si>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</si>
  <si>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</si>
  <si>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</si>
  <si>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</si>
  <si>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</si>
  <si>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</si>
  <si>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</si>
  <si>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</si>
  <si>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</si>
  <si>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</si>
  <si>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</si>
  <si>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</si>
  <si>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</si>
  <si>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</si>
  <si>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</si>
  <si>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</si>
  <si>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</si>
  <si>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</si>
  <si>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</si>
  <si>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</si>
  <si>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</si>
  <si>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</si>
  <si>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</si>
  <si>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</si>
  <si>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</si>
  <si>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</si>
  <si>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</si>
  <si>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</si>
  <si>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</si>
  <si>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</si>
  <si>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</si>
  <si>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</si>
  <si>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</si>
  <si>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</si>
  <si>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</si>
  <si>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</si>
  <si>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</si>
  <si>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</si>
  <si>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</si>
  <si>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</si>
  <si>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</si>
  <si>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</si>
  <si>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</si>
  <si>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</si>
  <si>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</si>
  <si>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</si>
  <si>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</si>
  <si>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</si>
  <si>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</si>
  <si>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</si>
  <si>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</si>
  <si>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</si>
  <si>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</si>
  <si>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</si>
  <si>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</si>
  <si>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</si>
  <si>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</si>
  <si>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</si>
  <si>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</si>
  <si>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</si>
  <si>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</si>
  <si>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</si>
  <si>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</si>
  <si>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</si>
  <si>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</si>
  <si>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</si>
  <si>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</si>
  <si>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</si>
  <si>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</si>
  <si>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</si>
  <si>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</si>
  <si>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</si>
  <si>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</si>
  <si>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</si>
  <si>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</si>
  <si>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</si>
  <si>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</si>
  <si>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</si>
  <si>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</si>
  <si>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</si>
  <si>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</si>
  <si>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</si>
  <si>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</si>
  <si>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</si>
  <si>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</si>
  <si>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</si>
  <si>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</si>
  <si>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</si>
  <si>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</si>
  <si>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</si>
  <si>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</si>
  <si>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</si>
  <si>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</si>
  <si>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</si>
  <si>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</si>
  <si>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</si>
  <si>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</si>
  <si>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</si>
  <si>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</si>
  <si>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</si>
  <si>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</si>
  <si>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</si>
  <si>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</si>
  <si>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</si>
  <si>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</si>
  <si>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</si>
  <si>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</si>
  <si>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</si>
  <si>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</si>
  <si>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</si>
  <si>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</si>
  <si>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</si>
  <si>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</si>
  <si>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</si>
  <si>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</si>
  <si>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</si>
  <si>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</si>
  <si>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</si>
  <si>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</si>
  <si>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</si>
  <si>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</si>
  <si>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</si>
  <si>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</si>
  <si>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</si>
  <si>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</si>
  <si>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</si>
  <si>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</si>
  <si>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</si>
  <si>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</si>
  <si>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</si>
  <si>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</si>
  <si>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</si>
  <si>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</si>
  <si>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</si>
  <si>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</si>
  <si>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</si>
  <si>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</si>
  <si>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</si>
  <si>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</si>
  <si>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</si>
  <si>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</si>
  <si>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</si>
  <si>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</si>
  <si>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</si>
  <si>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</si>
  <si>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</si>
  <si>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</si>
  <si>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</si>
  <si>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</si>
  <si>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</si>
  <si>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</si>
  <si>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</si>
  <si>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</si>
  <si>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</si>
  <si>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</si>
  <si>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</si>
  <si>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</si>
  <si>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</si>
  <si>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</si>
  <si>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</si>
  <si>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</si>
  <si>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</si>
  <si>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</si>
  <si>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</si>
  <si>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</si>
  <si>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</si>
  <si>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</si>
  <si>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</si>
  <si>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</si>
  <si>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</si>
  <si>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</si>
  <si>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</si>
  <si>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</si>
  <si>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</si>
  <si>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</si>
  <si>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</si>
  <si>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</si>
  <si>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</si>
  <si>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</si>
  <si>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</si>
  <si>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</si>
  <si>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</si>
  <si>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</si>
  <si>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</si>
  <si>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</si>
  <si>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</si>
  <si>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</si>
  <si>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</si>
  <si>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</si>
  <si>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</si>
  <si>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</si>
  <si>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</si>
  <si>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</si>
  <si>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</si>
  <si>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</si>
  <si>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</si>
  <si>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</si>
  <si>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</si>
  <si>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</si>
  <si>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</si>
  <si>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</si>
  <si>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</si>
  <si>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</si>
  <si>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</si>
  <si>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</si>
  <si>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</si>
  <si>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</si>
  <si>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</si>
  <si>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</si>
  <si>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</si>
  <si>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</si>
  <si>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</si>
  <si>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</si>
  <si>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</si>
  <si>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</si>
  <si>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</si>
  <si>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</si>
  <si>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</si>
  <si>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</si>
  <si>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</si>
  <si>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</si>
  <si>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</si>
  <si>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</si>
  <si>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</si>
  <si>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</si>
  <si>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</si>
  <si>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</si>
  <si>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</si>
  <si>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</si>
  <si>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</si>
  <si>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</si>
  <si>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</si>
  <si>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</si>
  <si>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</si>
  <si>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</si>
  <si>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</si>
  <si>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</si>
  <si>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</si>
  <si>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</si>
  <si>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</si>
  <si>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</si>
  <si>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</si>
  <si>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</si>
  <si>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</si>
  <si>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</si>
  <si>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</si>
  <si>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</si>
  <si>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</si>
  <si>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</si>
  <si>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</si>
  <si>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</si>
  <si>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</si>
  <si>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</si>
  <si>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</si>
  <si>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</si>
  <si>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</si>
  <si>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</si>
  <si>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</si>
  <si>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</si>
  <si>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</si>
  <si>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</si>
  <si>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</si>
  <si>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</si>
  <si>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</si>
  <si>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</si>
  <si>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</si>
  <si>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</si>
  <si>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</si>
  <si>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</si>
  <si>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</si>
  <si>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</si>
  <si>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</si>
  <si>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</si>
  <si>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</si>
  <si>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</si>
  <si>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</si>
  <si>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</si>
  <si>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</si>
  <si>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</si>
  <si>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</si>
  <si>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</si>
  <si>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</si>
  <si>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</si>
  <si>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</si>
  <si>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</si>
  <si>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</si>
  <si>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</si>
  <si>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</si>
  <si>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</si>
  <si>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</si>
  <si>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</si>
  <si>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</si>
  <si>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</si>
  <si>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</si>
  <si>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</si>
  <si>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</si>
  <si>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</si>
  <si>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</si>
  <si>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</si>
  <si>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</si>
  <si>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</si>
  <si>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</si>
  <si>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</si>
  <si>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</si>
  <si>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</si>
  <si>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</si>
  <si>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</si>
  <si>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</si>
  <si>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</si>
  <si>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</si>
  <si>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</si>
  <si>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</si>
  <si>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</si>
  <si>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</si>
  <si>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</si>
  <si>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</si>
  <si>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</si>
  <si>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</si>
  <si>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</si>
  <si>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</si>
  <si>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</si>
  <si>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</si>
  <si>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</si>
  <si>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</si>
  <si>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</si>
  <si>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</si>
  <si>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</si>
  <si>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</si>
  <si>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</si>
  <si>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</si>
  <si>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</si>
  <si>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</si>
  <si>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</si>
  <si>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</si>
  <si>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</si>
  <si>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</si>
  <si>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</si>
  <si>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</si>
  <si>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</si>
  <si>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</si>
  <si>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</si>
  <si>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</si>
  <si>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</si>
  <si>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</si>
  <si>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</si>
  <si>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</si>
  <si>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</si>
  <si>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</si>
  <si>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</si>
  <si>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</si>
  <si>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</si>
  <si>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</si>
  <si>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</si>
  <si>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</si>
  <si>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</si>
  <si>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</si>
  <si>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</si>
  <si>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</si>
  <si>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</si>
  <si>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</si>
  <si>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</si>
  <si>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</si>
  <si>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</si>
  <si>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</si>
  <si>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</si>
  <si>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</si>
  <si>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</si>
  <si>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</si>
  <si>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</si>
  <si>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</si>
  <si>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</si>
  <si>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</si>
  <si>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</si>
  <si>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</si>
  <si>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</si>
  <si>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</si>
  <si>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</si>
  <si>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</si>
  <si>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</si>
  <si>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</si>
  <si>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</si>
  <si>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</si>
  <si>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</si>
  <si>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</si>
  <si>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</si>
  <si>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</si>
  <si>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</si>
  <si>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</si>
  <si>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</si>
  <si>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</si>
  <si>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</si>
  <si>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</si>
  <si>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</si>
  <si>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</si>
  <si>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</si>
  <si>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</si>
  <si>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</si>
  <si>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</si>
  <si>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</si>
  <si>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</si>
  <si>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</si>
  <si>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</si>
  <si>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</si>
  <si>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</si>
  <si>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</si>
  <si>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</si>
  <si>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</si>
  <si>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</si>
  <si>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</si>
  <si>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</si>
  <si>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</si>
  <si>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</si>
  <si>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</si>
  <si>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</si>
  <si>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</si>
  <si>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</si>
  <si>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</si>
  <si>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</si>
  <si>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</si>
  <si>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</si>
  <si>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</si>
  <si>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</si>
  <si>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</si>
  <si>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</si>
  <si>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</si>
  <si>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</si>
  <si>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</si>
  <si>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</si>
  <si>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</si>
  <si>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</si>
  <si>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</si>
  <si>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</si>
  <si>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</si>
  <si>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</si>
  <si>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</si>
  <si>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</si>
  <si>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</si>
  <si>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</si>
  <si>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</si>
  <si>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</si>
  <si>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</si>
  <si>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</si>
  <si>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</si>
  <si>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</si>
  <si>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</si>
  <si>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</si>
  <si>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</si>
  <si>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</si>
  <si>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</si>
  <si>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</si>
  <si>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</si>
  <si>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</si>
  <si>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</si>
  <si>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</si>
  <si>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</si>
  <si>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</si>
  <si>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</si>
  <si>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</si>
  <si>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</si>
  <si>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</si>
  <si>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</si>
  <si>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</si>
  <si>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</si>
  <si>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</si>
  <si>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</si>
  <si>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</si>
  <si>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</si>
  <si>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</si>
  <si>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</si>
  <si>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</si>
  <si>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</si>
  <si>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</si>
  <si>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</si>
  <si>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</si>
  <si>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</si>
  <si>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</si>
  <si>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</si>
  <si>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</si>
  <si>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</si>
  <si>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</si>
  <si>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</si>
  <si>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</si>
  <si>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</si>
  <si>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</si>
  <si>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</si>
  <si>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</si>
  <si>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</si>
  <si>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</si>
  <si>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</si>
  <si>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</si>
  <si>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</si>
  <si>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</si>
  <si>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</si>
  <si>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</si>
  <si>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</si>
  <si>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</si>
  <si>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</si>
  <si>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</si>
  <si>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</si>
  <si>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</si>
  <si>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</si>
  <si>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</si>
  <si>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</si>
  <si>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</si>
  <si>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</si>
  <si>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</si>
  <si>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</si>
  <si>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</si>
  <si>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</si>
  <si>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</si>
  <si>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</si>
  <si>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</si>
  <si>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</si>
  <si>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</si>
  <si>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</si>
  <si>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</si>
  <si>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</si>
  <si>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</si>
  <si>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</si>
  <si>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</si>
  <si>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</si>
  <si>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</si>
  <si>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</si>
  <si>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</si>
  <si>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</si>
  <si>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</si>
  <si>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</si>
  <si>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</si>
  <si>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</si>
  <si>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</si>
  <si>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</si>
  <si>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</si>
  <si>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</si>
  <si>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</si>
  <si>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</si>
  <si>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</si>
  <si>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</si>
  <si>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</si>
  <si>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</si>
  <si>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</si>
  <si>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</si>
  <si>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</si>
  <si>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</si>
  <si>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</si>
  <si>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</si>
  <si>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</si>
  <si>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</si>
  <si>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</si>
  <si>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</si>
  <si>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</si>
  <si>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</si>
  <si>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</si>
  <si>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</si>
  <si>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</si>
  <si>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</si>
  <si>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</si>
  <si>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</si>
  <si>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</si>
  <si>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</si>
  <si>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</si>
  <si>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</si>
  <si>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</si>
  <si>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</si>
  <si>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</si>
  <si>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</si>
  <si>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</si>
  <si>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</si>
  <si>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</si>
  <si>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</si>
  <si>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</si>
  <si>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</si>
  <si>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</si>
  <si>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</si>
  <si>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</si>
  <si>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</si>
  <si>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</si>
  <si>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</si>
  <si>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</si>
  <si>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</si>
  <si>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</si>
  <si>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</si>
  <si>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</si>
  <si>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</si>
  <si>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</si>
  <si>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</si>
  <si>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</si>
  <si>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</si>
  <si>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</si>
  <si>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</si>
  <si>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</si>
  <si>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</si>
  <si>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</si>
  <si>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</si>
  <si>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</si>
  <si>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</si>
  <si>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</si>
  <si>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</si>
  <si>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</si>
  <si>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</si>
  <si>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</si>
  <si>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</si>
  <si>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</si>
  <si>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</si>
  <si>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</si>
  <si>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</si>
  <si>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</si>
  <si>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</si>
  <si>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</si>
  <si>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</si>
  <si>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</si>
  <si>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</si>
  <si>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</si>
  <si>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</si>
  <si>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</si>
  <si>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</si>
  <si>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</si>
  <si>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</si>
  <si>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</si>
  <si>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</si>
  <si>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</si>
  <si>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</si>
  <si>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</si>
  <si>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</si>
  <si>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</si>
  <si>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</si>
  <si>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</si>
  <si>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</si>
  <si>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</si>
  <si>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</si>
  <si>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</si>
  <si>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</si>
  <si>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</si>
  <si>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</si>
  <si>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</si>
  <si>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</si>
  <si>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</si>
  <si>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</si>
  <si>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</si>
  <si>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</si>
  <si>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</si>
  <si>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</si>
  <si>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</si>
  <si>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</si>
  <si>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</si>
  <si>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</si>
  <si>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</si>
  <si>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</si>
  <si>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</si>
  <si>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</si>
  <si>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</si>
  <si>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</si>
  <si>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</si>
  <si>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</si>
  <si>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</si>
  <si>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</si>
  <si>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</si>
  <si>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</si>
  <si>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</si>
  <si>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</si>
  <si>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</si>
  <si>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</si>
  <si>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</si>
  <si>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</si>
  <si>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</si>
  <si>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</si>
  <si>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</si>
  <si>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</si>
  <si>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</si>
  <si>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</si>
  <si>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</si>
  <si>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</si>
  <si>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</si>
  <si>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</si>
  <si>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</si>
  <si>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</si>
  <si>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</si>
  <si>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</si>
  <si>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</si>
  <si>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</si>
  <si>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</si>
  <si>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</si>
  <si>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</si>
  <si>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</si>
  <si>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</si>
  <si>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</si>
  <si>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</si>
  <si>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</si>
  <si>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</si>
  <si>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</si>
  <si>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</si>
  <si>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</si>
  <si>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</si>
  <si>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</si>
  <si>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</si>
  <si>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</si>
  <si>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</si>
  <si>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</si>
  <si>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</si>
  <si>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</si>
  <si>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</si>
  <si>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</si>
  <si>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</si>
  <si>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</si>
  <si>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</si>
  <si>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</si>
  <si>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</si>
  <si>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</si>
  <si>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</si>
  <si>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</si>
  <si>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</si>
  <si>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</si>
  <si>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</si>
  <si>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</si>
  <si>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</si>
  <si>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</si>
  <si>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</si>
  <si>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</si>
  <si>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</si>
  <si>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</si>
  <si>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</si>
  <si>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</si>
  <si>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</si>
  <si>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</si>
  <si>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</si>
  <si>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</si>
  <si>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</si>
  <si>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</si>
  <si>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</si>
  <si>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</si>
  <si>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</si>
  <si>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</si>
  <si>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</si>
  <si>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</si>
  <si>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</si>
  <si>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</si>
  <si>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</si>
  <si>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</si>
  <si>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</si>
  <si>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</si>
  <si>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</si>
  <si>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</si>
  <si>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</si>
  <si>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</si>
  <si>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</si>
  <si>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</si>
  <si>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</si>
  <si>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</si>
  <si>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</si>
  <si>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</si>
  <si>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</si>
  <si>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</si>
  <si>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</si>
  <si>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</si>
  <si>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</si>
  <si>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</si>
  <si>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</si>
  <si>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</si>
  <si>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</si>
  <si>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</si>
  <si>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</si>
  <si>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</si>
  <si>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</si>
  <si>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</si>
  <si>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</si>
  <si>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</si>
  <si>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</si>
  <si>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</si>
  <si>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</si>
  <si>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</si>
  <si>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</si>
  <si>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</si>
  <si>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</si>
  <si>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</si>
  <si>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</si>
  <si>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</si>
  <si>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</si>
  <si>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</si>
  <si>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</si>
  <si>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</si>
  <si>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</si>
  <si>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</si>
  <si>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</si>
  <si>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</si>
  <si>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</si>
  <si>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</si>
  <si>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</si>
  <si>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</si>
  <si>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</si>
  <si>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</si>
  <si>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</si>
  <si>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</si>
  <si>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</si>
  <si>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</si>
  <si>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</si>
  <si>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</si>
  <si>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</si>
  <si>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</si>
  <si>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</si>
  <si>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</si>
  <si>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</si>
  <si>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</si>
  <si>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</si>
  <si>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</si>
  <si>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</si>
  <si>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</si>
  <si>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</si>
  <si>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</si>
  <si>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</si>
  <si>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</si>
  <si>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</si>
  <si>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</si>
  <si>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</si>
  <si>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</si>
  <si>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</si>
  <si>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</si>
  <si>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</si>
  <si>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</si>
  <si>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</si>
  <si>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</si>
  <si>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</si>
  <si>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</si>
  <si>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</si>
  <si>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</si>
  <si>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</si>
  <si>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</si>
  <si>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</si>
  <si>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</si>
  <si>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</si>
  <si>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</si>
  <si>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</si>
  <si>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</si>
  <si>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</si>
  <si>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</si>
  <si>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</si>
  <si>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</si>
  <si>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</si>
  <si>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</si>
  <si>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</si>
  <si>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</si>
  <si>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</si>
  <si>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</si>
  <si>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</si>
  <si>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</si>
  <si>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</si>
  <si>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</si>
  <si>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</si>
  <si>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</si>
  <si>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</si>
  <si>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</si>
  <si>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</si>
  <si>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</si>
  <si>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</si>
  <si>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</si>
  <si>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</si>
  <si>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</si>
  <si>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</si>
  <si>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</si>
  <si>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</si>
  <si>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</si>
  <si>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</si>
  <si>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</si>
  <si>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</si>
  <si>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</si>
  <si>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</si>
  <si>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</si>
  <si>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</si>
  <si>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</si>
  <si>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</si>
  <si>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</si>
  <si>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</si>
  <si>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</si>
  <si>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</si>
  <si>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</si>
  <si>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</si>
  <si>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</si>
  <si>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</si>
  <si>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</si>
  <si>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</si>
  <si>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</si>
  <si>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</si>
  <si>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</si>
  <si>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</si>
  <si>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</si>
  <si>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</si>
  <si>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</si>
  <si>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</si>
  <si>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</si>
  <si>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</si>
  <si>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</si>
  <si>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</si>
  <si>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</si>
  <si>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</si>
  <si>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</si>
  <si>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</si>
  <si>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</si>
  <si>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</si>
  <si>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</si>
  <si>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</si>
  <si>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</si>
  <si>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</si>
  <si>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</si>
  <si>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</si>
  <si>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</si>
  <si>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</si>
  <si>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</si>
  <si>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</si>
  <si>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</si>
  <si>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</si>
  <si>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</si>
  <si>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</si>
  <si>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</si>
  <si>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</si>
  <si>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</si>
  <si>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</si>
  <si>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</si>
  <si>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</si>
  <si>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</si>
  <si>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</si>
  <si>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</si>
  <si>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</si>
  <si>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</si>
  <si>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</si>
  <si>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</si>
  <si>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</si>
  <si>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</si>
  <si>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</si>
  <si>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</si>
  <si>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</si>
  <si>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</si>
  <si>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</si>
  <si>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</si>
  <si>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</si>
  <si>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</si>
  <si>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</si>
  <si>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</si>
  <si>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</si>
  <si>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</si>
  <si>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</si>
  <si>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</si>
  <si>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</si>
  <si>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</si>
  <si>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</si>
  <si>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</si>
  <si>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</si>
  <si>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</si>
  <si>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</si>
  <si>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</si>
  <si>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</si>
  <si>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</si>
  <si>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</si>
  <si>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</si>
  <si>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</si>
  <si>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</si>
  <si>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</si>
  <si>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</si>
  <si>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</si>
  <si>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</si>
  <si>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</si>
  <si>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</si>
  <si>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</si>
  <si>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</si>
  <si>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</si>
  <si>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</si>
  <si>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</si>
  <si>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</si>
  <si>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</si>
  <si>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</si>
  <si>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</si>
  <si>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</si>
  <si>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</si>
  <si>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</si>
  <si>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</si>
  <si>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</si>
  <si>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</si>
  <si>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</si>
  <si>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</si>
  <si>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</si>
  <si>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</si>
  <si>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</si>
  <si>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</si>
  <si>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</si>
  <si>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</si>
  <si>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</si>
  <si>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</si>
  <si>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</si>
  <si>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</si>
  <si>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</si>
  <si>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</si>
  <si>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</si>
  <si>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</si>
  <si>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</si>
  <si>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</si>
  <si>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</si>
  <si>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</si>
  <si>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</si>
  <si>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</si>
  <si>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</si>
  <si>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</si>
  <si>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</si>
  <si>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</si>
  <si>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</si>
  <si>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</si>
  <si>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</si>
  <si>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</si>
  <si>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</si>
  <si>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</si>
  <si>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</si>
  <si>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</si>
  <si>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</si>
  <si>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</si>
  <si>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</si>
  <si>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</si>
  <si>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</si>
  <si>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</si>
  <si>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</si>
  <si>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</si>
  <si>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</si>
  <si>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</si>
  <si>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</si>
  <si>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</si>
  <si>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</si>
  <si>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</si>
  <si>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</si>
  <si>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</si>
  <si>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</si>
  <si>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</si>
  <si>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</si>
  <si>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</si>
  <si>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</si>
  <si>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</si>
  <si>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</si>
  <si>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</si>
  <si>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</si>
  <si>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</si>
  <si>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</si>
  <si>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</si>
  <si>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</si>
  <si>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</si>
  <si>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</si>
  <si>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</si>
  <si>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</si>
  <si>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</si>
  <si>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</si>
  <si>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</si>
  <si>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</si>
  <si>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</si>
  <si>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</si>
  <si>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</si>
  <si>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</si>
  <si>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</si>
  <si>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</si>
  <si>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</si>
  <si>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</si>
  <si>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</si>
  <si>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</si>
  <si>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</si>
  <si>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</si>
  <si>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</si>
  <si>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</si>
  <si>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</si>
  <si>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</si>
  <si>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</si>
  <si>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</si>
  <si>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</si>
  <si>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</si>
  <si>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</si>
  <si>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</si>
  <si>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</si>
  <si>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</si>
  <si>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</si>
  <si>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</si>
  <si>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</si>
  <si>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</si>
  <si>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</si>
  <si>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</si>
  <si>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</si>
  <si>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</si>
  <si>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</si>
  <si>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</si>
  <si>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</si>
  <si>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</si>
  <si>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</si>
  <si>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</si>
  <si>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</si>
  <si>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</si>
  <si>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</si>
  <si>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</si>
  <si>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</si>
  <si>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</si>
  <si>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</si>
  <si>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</si>
  <si>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</si>
  <si>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</si>
  <si>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</si>
  <si>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</si>
  <si>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</si>
  <si>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</si>
  <si>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</si>
  <si>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</si>
  <si>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</si>
  <si>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</si>
  <si>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</si>
  <si>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</si>
  <si>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</si>
  <si>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</si>
  <si>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</si>
  <si>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</si>
  <si>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</si>
  <si>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</si>
  <si>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</si>
  <si>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</si>
  <si>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</si>
  <si>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</si>
  <si>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</si>
  <si>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</si>
  <si>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</si>
  <si>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</si>
  <si>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</si>
  <si>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</si>
  <si>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</si>
  <si>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</si>
  <si>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</si>
  <si>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</si>
  <si>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</si>
  <si>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</si>
  <si>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</si>
  <si>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</si>
  <si>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</si>
  <si>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</si>
  <si>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</si>
  <si>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</si>
  <si>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</si>
  <si>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</si>
  <si>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</si>
  <si>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</si>
  <si>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</si>
  <si>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</si>
  <si>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</si>
  <si>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</si>
  <si>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</si>
  <si>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</si>
  <si>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</si>
  <si>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</si>
  <si>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</si>
  <si>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</si>
  <si>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</si>
  <si>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</si>
  <si>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</si>
  <si>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</si>
  <si>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</si>
  <si>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</si>
  <si>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</si>
  <si>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</si>
  <si>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</si>
  <si>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</si>
  <si>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</si>
  <si>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</si>
  <si>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</si>
  <si>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</si>
  <si>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</si>
  <si>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</si>
  <si>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</si>
  <si>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</si>
  <si>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</si>
  <si>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</si>
  <si>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</si>
  <si>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</si>
  <si>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</si>
  <si>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</si>
  <si>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</si>
  <si>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</si>
  <si>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</si>
  <si>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</si>
  <si>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</si>
  <si>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</si>
  <si>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</si>
  <si>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</si>
  <si>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</si>
  <si>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</si>
  <si>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</si>
  <si>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</si>
  <si>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</si>
  <si>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</si>
  <si>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</si>
  <si>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</si>
  <si>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</si>
  <si>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</si>
  <si>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</si>
  <si>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</si>
  <si>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</si>
  <si>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</si>
  <si>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</si>
  <si>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</si>
  <si>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</si>
  <si>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</si>
  <si>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</si>
  <si>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</si>
  <si>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</si>
  <si>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</si>
  <si>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</si>
  <si>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</si>
  <si>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</si>
  <si>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</si>
  <si>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</si>
  <si>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</si>
  <si>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</si>
  <si>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</si>
  <si>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</si>
  <si>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</si>
  <si>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</si>
  <si>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</si>
  <si>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</si>
  <si>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</si>
  <si>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</si>
  <si>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</si>
  <si>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</si>
  <si>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</si>
  <si>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</si>
  <si>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</si>
  <si>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</si>
  <si>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</si>
  <si>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</si>
  <si>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</si>
  <si>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</si>
  <si>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</si>
  <si>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</si>
  <si>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</si>
  <si>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</si>
  <si>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</si>
  <si>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</si>
  <si>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</si>
  <si>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</si>
  <si>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</si>
  <si>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</si>
  <si>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</si>
  <si>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</si>
  <si>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</si>
  <si>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</si>
  <si>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</si>
  <si>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</si>
  <si>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</si>
  <si>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</si>
  <si>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</si>
  <si>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</si>
  <si>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</si>
  <si>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</si>
  <si>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</si>
  <si>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</si>
  <si>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</si>
  <si>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</si>
  <si>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</si>
  <si>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</si>
  <si>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</si>
  <si>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</si>
  <si>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</si>
  <si>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</si>
  <si>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</si>
  <si>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</si>
  <si>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</si>
  <si>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</si>
  <si>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</si>
  <si>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</si>
  <si>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</si>
  <si>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</si>
  <si>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</si>
  <si>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</si>
  <si>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</si>
  <si>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</si>
  <si>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</si>
  <si>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</si>
  <si>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</si>
  <si>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</si>
  <si>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</si>
  <si>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</si>
  <si>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</si>
  <si>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</si>
  <si>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</si>
  <si>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</si>
  <si>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</si>
  <si>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</si>
  <si>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</si>
  <si>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</si>
  <si>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</si>
  <si>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</si>
  <si>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</si>
  <si>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</si>
  <si>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</si>
  <si>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</si>
  <si>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</si>
  <si>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</si>
  <si>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</si>
  <si>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</si>
  <si>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</si>
  <si>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</si>
  <si>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</si>
  <si>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</si>
  <si>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</si>
  <si>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</si>
  <si>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</si>
  <si>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</si>
  <si>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</si>
  <si>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</si>
  <si>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</si>
  <si>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</si>
  <si>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</si>
  <si>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</si>
  <si>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</si>
  <si>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</si>
  <si>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</si>
  <si>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</si>
  <si>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</si>
  <si>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</si>
  <si>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</si>
  <si>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</si>
  <si>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</si>
  <si>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</si>
  <si>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</si>
  <si>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</si>
  <si>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</si>
  <si>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</si>
  <si>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</si>
  <si>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</si>
  <si>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</si>
  <si>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</si>
  <si>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</si>
  <si>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</si>
  <si>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</si>
  <si>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</si>
  <si>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</si>
  <si>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</si>
  <si>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</si>
  <si>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</si>
  <si>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</si>
  <si>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</si>
  <si>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</si>
  <si>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</si>
  <si>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</si>
  <si>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</si>
  <si>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</si>
  <si>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</si>
  <si>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</si>
  <si>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</si>
  <si>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</si>
  <si>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</si>
  <si>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</si>
  <si>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</si>
  <si>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</si>
  <si>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</si>
  <si>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</si>
  <si>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</si>
  <si>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</si>
  <si>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</si>
  <si>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</si>
  <si>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</si>
  <si>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</si>
  <si>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</si>
  <si>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</si>
  <si>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</si>
  <si>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</si>
  <si>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</si>
  <si>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</si>
  <si>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</si>
  <si>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</si>
  <si>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</si>
  <si>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</si>
  <si>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</si>
  <si>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</si>
  <si>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</si>
  <si>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</si>
  <si>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</si>
  <si>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</si>
  <si>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</si>
  <si>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</si>
  <si>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</si>
  <si>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</si>
  <si>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</si>
  <si>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</si>
  <si>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</si>
  <si>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</si>
  <si>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</si>
  <si>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</si>
  <si>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</si>
  <si>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</si>
  <si>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</si>
  <si>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</si>
  <si>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</si>
  <si>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</si>
  <si>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</si>
  <si>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</si>
  <si>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</si>
  <si>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</si>
  <si>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</si>
  <si>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</si>
  <si>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</si>
  <si>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</si>
  <si>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</si>
  <si>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</si>
  <si>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</si>
  <si>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</si>
  <si>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</si>
  <si>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</si>
  <si>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</si>
  <si>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</si>
  <si>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</si>
  <si>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</si>
  <si>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</si>
  <si>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</si>
  <si>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</si>
  <si>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</si>
  <si>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</si>
  <si>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</si>
  <si>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</si>
  <si>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</si>
  <si>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</si>
  <si>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</si>
  <si>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</si>
  <si>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</si>
  <si>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</si>
  <si>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</si>
  <si>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</si>
  <si>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</si>
  <si>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</si>
  <si>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</si>
  <si>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</si>
  <si>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</si>
  <si>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</si>
  <si>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</si>
  <si>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</si>
  <si>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</si>
  <si>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</si>
  <si>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</si>
  <si>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</si>
  <si>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</si>
  <si>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</si>
  <si>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</si>
  <si>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</si>
  <si>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</si>
  <si>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</si>
  <si>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</si>
  <si>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</si>
  <si>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</si>
  <si>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</si>
  <si>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</si>
  <si>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</si>
  <si>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</si>
  <si>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</si>
  <si>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</si>
  <si>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</si>
  <si>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</si>
  <si>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</si>
  <si>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</si>
  <si>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</si>
  <si>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</si>
  <si>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</si>
  <si>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</si>
  <si>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</si>
  <si>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</si>
  <si>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</si>
  <si>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</si>
  <si>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</si>
  <si>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</si>
  <si>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</si>
  <si>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</si>
  <si>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</si>
  <si>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</si>
  <si>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</si>
  <si>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</si>
  <si>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</si>
  <si>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</si>
  <si>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</si>
  <si>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</si>
  <si>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</si>
  <si>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</si>
  <si>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</si>
  <si>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</si>
  <si>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</si>
  <si>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</si>
  <si>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</si>
  <si>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</si>
  <si>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</si>
  <si>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</si>
  <si>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</si>
  <si>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</si>
  <si>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</si>
  <si>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</si>
  <si>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</si>
  <si>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</si>
  <si>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</si>
  <si>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</si>
  <si>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</si>
  <si>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</si>
  <si>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</si>
  <si>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</si>
  <si>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</si>
  <si>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</si>
  <si>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</si>
  <si>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</si>
  <si>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</si>
  <si>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</si>
  <si>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</si>
  <si>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</si>
  <si>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</si>
  <si>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</si>
  <si>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</si>
  <si>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</si>
  <si>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</si>
  <si>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</si>
  <si>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</si>
  <si>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</si>
  <si>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</si>
  <si>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</si>
  <si>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</si>
  <si>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</si>
  <si>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</si>
  <si>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</si>
  <si>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</si>
  <si>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</si>
  <si>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</si>
  <si>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</si>
  <si>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</si>
  <si>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</si>
  <si>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</si>
  <si>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</si>
  <si>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</si>
  <si>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</si>
  <si>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</si>
  <si>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</si>
  <si>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</si>
  <si>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</si>
  <si>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</si>
  <si>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</si>
  <si>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</si>
  <si>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</si>
  <si>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</si>
  <si>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</si>
  <si>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</si>
  <si>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</si>
  <si>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</si>
  <si>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</si>
  <si>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</si>
  <si>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</si>
  <si>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</si>
  <si>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</si>
  <si>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</si>
  <si>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</si>
  <si>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</si>
  <si>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</si>
  <si>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</si>
  <si>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</si>
  <si>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</si>
  <si>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</si>
  <si>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</si>
  <si>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</si>
  <si>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</si>
  <si>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</si>
  <si>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</si>
  <si>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</si>
  <si>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</si>
  <si>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</si>
  <si>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</si>
  <si>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</si>
  <si>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</si>
  <si>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</si>
  <si>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</si>
  <si>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</si>
  <si>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</si>
  <si>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</si>
  <si>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</si>
  <si>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</si>
  <si>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</si>
  <si>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</si>
  <si>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</si>
  <si>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</si>
  <si>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</si>
  <si>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</si>
  <si>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</si>
  <si>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</si>
  <si>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</si>
  <si>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</si>
  <si>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</si>
  <si>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</si>
  <si>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</si>
  <si>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</si>
  <si>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</si>
  <si>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</si>
  <si>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</si>
  <si>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</si>
  <si>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</si>
  <si>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</si>
  <si>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</si>
  <si>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</si>
  <si>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</si>
  <si>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</si>
  <si>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</si>
  <si>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</si>
  <si>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</si>
  <si>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</si>
  <si>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</si>
  <si>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</si>
  <si>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</si>
  <si>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</si>
  <si>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</si>
  <si>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</si>
  <si>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</si>
  <si>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</si>
  <si>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</si>
  <si>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</si>
  <si>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</si>
  <si>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</si>
  <si>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</si>
  <si>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</si>
  <si>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</si>
  <si>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</si>
  <si>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</si>
  <si>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</si>
  <si>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</si>
  <si>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</si>
  <si>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</si>
  <si>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</si>
  <si>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</si>
  <si>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</si>
  <si>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</si>
  <si>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</si>
  <si>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</si>
  <si>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</si>
  <si>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</si>
  <si>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</si>
  <si>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</si>
  <si>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</si>
  <si>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</si>
  <si>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</si>
  <si>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</si>
  <si>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</si>
  <si>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</si>
  <si>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</si>
  <si>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</si>
  <si>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</si>
  <si>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</si>
  <si>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</si>
  <si>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</si>
  <si>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</si>
  <si>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</si>
  <si>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</si>
  <si>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</si>
  <si>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</si>
  <si>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</si>
  <si>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</si>
  <si>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</si>
  <si>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</si>
  <si>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</si>
  <si>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</si>
  <si>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</si>
  <si>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</si>
  <si>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</si>
  <si>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</si>
  <si>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</si>
  <si>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</si>
  <si>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</si>
  <si>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</si>
  <si>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</si>
  <si>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</si>
  <si>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</si>
  <si>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</si>
  <si>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</si>
  <si>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</si>
  <si>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</si>
  <si>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</si>
  <si>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</si>
  <si>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</si>
  <si>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</si>
  <si>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</si>
  <si>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</si>
  <si>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</si>
  <si>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</si>
  <si>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</si>
  <si>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</si>
  <si>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</si>
  <si>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</si>
  <si>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</si>
  <si>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</si>
  <si>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</si>
  <si>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</si>
  <si>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</si>
  <si>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</si>
  <si>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</si>
  <si>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</si>
  <si>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</si>
  <si>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</si>
  <si>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</si>
  <si>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</si>
  <si>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</si>
  <si>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</si>
  <si>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</si>
  <si>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</si>
  <si>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</si>
  <si>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</si>
  <si>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</si>
  <si>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</si>
  <si>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</si>
  <si>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</si>
  <si>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</si>
  <si>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</si>
  <si>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</si>
  <si>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</si>
  <si>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</si>
  <si>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</si>
  <si>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</si>
  <si>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</si>
  <si>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</si>
  <si>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</si>
  <si>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</si>
  <si>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</si>
  <si>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</si>
  <si>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</si>
  <si>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</si>
  <si>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</si>
  <si>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</si>
  <si>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</si>
  <si>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</si>
  <si>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</si>
  <si>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</si>
  <si>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</si>
  <si>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</si>
  <si>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</si>
  <si>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</si>
  <si>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</si>
  <si>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</si>
  <si>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</si>
  <si>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</si>
  <si>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</si>
  <si>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</si>
  <si>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</si>
  <si>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</si>
  <si>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</si>
  <si>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</si>
  <si>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</si>
  <si>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</si>
  <si>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</si>
  <si>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</si>
  <si>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</si>
  <si>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</si>
  <si>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</si>
  <si>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</si>
  <si>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</si>
  <si>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</si>
  <si>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</si>
  <si>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</si>
  <si>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</si>
  <si>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</si>
  <si>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</si>
  <si>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</si>
  <si>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</si>
  <si>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</si>
  <si>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</si>
  <si>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</si>
  <si>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</si>
  <si>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</si>
  <si>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</si>
  <si>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</si>
  <si>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</si>
  <si>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</si>
  <si>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</si>
  <si>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</si>
  <si>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</si>
  <si>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</si>
  <si>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</si>
  <si>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</si>
  <si>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</si>
  <si>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</si>
  <si>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</si>
  <si>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</si>
  <si>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</si>
  <si>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</si>
  <si>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</si>
  <si>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</si>
  <si>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</si>
  <si>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</si>
  <si>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</si>
  <si>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</si>
  <si>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</si>
  <si>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</si>
  <si>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</si>
  <si>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</si>
  <si>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</si>
  <si>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</si>
  <si>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</si>
  <si>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</si>
  <si>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</si>
  <si>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</si>
  <si>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</si>
  <si>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</si>
  <si>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</si>
  <si>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</si>
  <si>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</si>
  <si>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</si>
  <si>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</si>
  <si>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</si>
  <si>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</si>
  <si>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</si>
  <si>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</si>
  <si>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</si>
  <si>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</si>
  <si>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</si>
  <si>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</si>
  <si>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</si>
  <si>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</si>
  <si>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</si>
  <si>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</si>
  <si>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</si>
  <si>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</si>
  <si>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</si>
  <si>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</si>
  <si>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</si>
  <si>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</si>
  <si>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</si>
  <si>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</si>
  <si>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</si>
  <si>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</si>
  <si>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</si>
  <si>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</si>
  <si>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</si>
  <si>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</si>
  <si>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</si>
  <si>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</si>
  <si>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</si>
  <si>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</si>
  <si>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</si>
  <si>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</si>
  <si>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</si>
  <si>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</si>
  <si>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</si>
  <si>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</si>
  <si>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</si>
  <si>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</si>
  <si>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</si>
  <si>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</si>
  <si>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</si>
  <si>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</si>
  <si>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</si>
  <si>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</si>
  <si>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</si>
  <si>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</si>
  <si>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</si>
  <si>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</si>
  <si>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</si>
  <si>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</si>
  <si>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</si>
  <si>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</si>
  <si>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</si>
  <si>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</si>
  <si>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</si>
  <si>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</si>
  <si>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</si>
  <si>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</si>
  <si>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</si>
  <si>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</si>
  <si>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</si>
  <si>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</si>
  <si>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</si>
  <si>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</si>
  <si>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</si>
  <si>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</si>
  <si>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</si>
  <si>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</si>
  <si>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</si>
  <si>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</si>
  <si>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</si>
  <si>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</si>
  <si>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</si>
  <si>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</si>
  <si>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</si>
  <si>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</si>
  <si>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</si>
  <si>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</si>
  <si>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</si>
  <si>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</si>
  <si>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</si>
  <si>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</si>
  <si>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</si>
  <si>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</si>
  <si>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</si>
  <si>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</si>
  <si>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</si>
  <si>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</si>
  <si>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</si>
  <si>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</si>
  <si>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</si>
  <si>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</si>
  <si>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</si>
  <si>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</si>
  <si>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</si>
  <si>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</si>
  <si>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</si>
  <si>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</si>
  <si>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</si>
  <si>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</si>
  <si>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</si>
  <si>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</si>
  <si>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</si>
  <si>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</si>
  <si>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</si>
  <si>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</si>
  <si>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</si>
  <si>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</si>
  <si>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</si>
  <si>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</si>
  <si>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</si>
  <si>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</si>
  <si>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</si>
  <si>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</si>
  <si>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</si>
  <si>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</si>
  <si>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</si>
  <si>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</si>
  <si>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</si>
  <si>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</si>
  <si>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</si>
  <si>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</si>
  <si>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</si>
  <si>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</si>
  <si>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</si>
  <si>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</si>
  <si>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</si>
  <si>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</si>
  <si>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</si>
  <si>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</si>
  <si>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</si>
  <si>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</si>
  <si>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</si>
  <si>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</si>
  <si>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</si>
  <si>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</si>
  <si>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</si>
  <si>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</si>
  <si>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</si>
  <si>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</si>
  <si>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</si>
  <si>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</si>
  <si>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</si>
  <si>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</si>
  <si>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</si>
  <si>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</si>
  <si>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</si>
  <si>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</si>
  <si>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</si>
  <si>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</si>
  <si>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</si>
  <si>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</si>
  <si>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</si>
  <si>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</si>
  <si>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</si>
  <si>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</si>
  <si>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</si>
  <si>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</si>
  <si>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</si>
  <si>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</si>
  <si>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</si>
  <si>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</si>
  <si>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</si>
  <si>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</si>
  <si>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</si>
  <si>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</si>
  <si>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</si>
  <si>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</si>
  <si>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</si>
  <si>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</si>
  <si>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</si>
  <si>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</si>
  <si>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</si>
  <si>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</si>
  <si>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</si>
  <si>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</si>
  <si>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</si>
  <si>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</si>
  <si>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</si>
  <si>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</si>
  <si>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</si>
  <si>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</si>
  <si>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</si>
  <si>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</si>
  <si>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</si>
  <si>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</si>
  <si>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</si>
  <si>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</si>
  <si>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</si>
  <si>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</si>
  <si>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</si>
  <si>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</si>
  <si>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</si>
  <si>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</si>
  <si>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</si>
  <si>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</si>
  <si>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</si>
  <si>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</si>
  <si>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</si>
  <si>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</si>
  <si>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</si>
  <si>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</si>
  <si>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</si>
  <si>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</si>
  <si>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</si>
  <si>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</si>
  <si>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</si>
  <si>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</si>
  <si>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</si>
  <si>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</si>
  <si>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</si>
  <si>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</si>
  <si>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</si>
  <si>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</si>
  <si>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</si>
  <si>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</si>
  <si>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</si>
  <si>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</si>
  <si>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</si>
  <si>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</si>
  <si>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</si>
  <si>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</si>
  <si>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</si>
  <si>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</si>
  <si>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</si>
  <si>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</si>
  <si>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</si>
  <si>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</si>
  <si>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</si>
  <si>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</si>
  <si>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</si>
  <si>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</si>
  <si>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</si>
  <si>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</si>
  <si>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</si>
  <si>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</si>
  <si>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</si>
  <si>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</si>
  <si>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</si>
  <si>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</si>
  <si>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</si>
  <si>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</si>
  <si>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</si>
  <si>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</si>
  <si>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</si>
  <si>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</si>
  <si>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</si>
  <si>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</si>
  <si>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</si>
  <si>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</si>
  <si>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</si>
  <si>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</si>
  <si>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</si>
  <si>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</si>
  <si>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</si>
  <si>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</si>
  <si>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</si>
  <si>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</si>
  <si>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</si>
  <si>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</si>
  <si>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</si>
  <si>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</si>
  <si>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</si>
  <si>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</si>
  <si>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</si>
  <si>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</si>
  <si>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</si>
  <si>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</si>
  <si>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</si>
  <si>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</si>
  <si>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</si>
  <si>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</si>
  <si>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</si>
  <si>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</si>
  <si>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</si>
  <si>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</si>
  <si>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</si>
  <si>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</si>
  <si>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</si>
  <si>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</si>
  <si>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</si>
  <si>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</si>
  <si>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</si>
  <si>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</si>
  <si>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</si>
  <si>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</si>
  <si>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</si>
  <si>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</si>
  <si>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</si>
  <si>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</si>
  <si>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</si>
  <si>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</si>
  <si>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</si>
  <si>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</si>
  <si>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</si>
  <si>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</si>
  <si>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</si>
  <si>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</si>
  <si>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</si>
  <si>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</si>
  <si>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</si>
  <si>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</si>
  <si>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</si>
  <si>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</si>
  <si>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</si>
  <si>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</si>
  <si>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</si>
  <si>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</si>
  <si>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</si>
  <si>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</si>
  <si>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</si>
  <si>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</si>
  <si>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</si>
  <si>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</si>
  <si>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</si>
  <si>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</si>
  <si>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</si>
  <si>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</si>
  <si>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</si>
  <si>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</si>
  <si>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</si>
  <si>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</si>
  <si>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</si>
  <si>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</si>
  <si>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</si>
  <si>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</si>
  <si>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</si>
  <si>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</si>
  <si>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</si>
  <si>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</si>
  <si>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</si>
  <si>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</si>
  <si>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</si>
  <si>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</si>
  <si>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</si>
  <si>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</si>
  <si>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</si>
  <si>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</si>
  <si>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</si>
  <si>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</si>
  <si>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</si>
  <si>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</si>
  <si>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</si>
  <si>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</si>
  <si>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</si>
  <si>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</si>
  <si>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</si>
  <si>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</si>
  <si>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</si>
  <si>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</si>
  <si>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</si>
  <si>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</si>
  <si>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</si>
  <si>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</si>
  <si>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</si>
  <si>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</si>
  <si>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</si>
  <si>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</si>
  <si>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</si>
  <si>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</si>
  <si>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</si>
  <si>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</si>
  <si>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</si>
  <si>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</si>
  <si>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</si>
  <si>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</si>
  <si>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</si>
  <si>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</si>
  <si>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</si>
  <si>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</si>
  <si>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</si>
  <si>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</si>
  <si>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</si>
  <si>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</si>
  <si>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</si>
  <si>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</si>
  <si>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</si>
  <si>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</si>
  <si>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</si>
  <si>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</si>
  <si>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</si>
  <si>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</si>
  <si>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</si>
  <si>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</si>
  <si>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</si>
  <si>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</si>
  <si>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</si>
  <si>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</si>
  <si>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</si>
  <si>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</si>
  <si>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</si>
  <si>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</si>
  <si>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</si>
  <si>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</si>
  <si>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</si>
  <si>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</si>
  <si>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</si>
  <si>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</si>
  <si>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</si>
  <si>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</si>
  <si>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</si>
  <si>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</si>
  <si>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</si>
  <si>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</si>
  <si>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</si>
  <si>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</si>
  <si>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</si>
  <si>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</si>
  <si>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</si>
  <si>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</si>
  <si>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</si>
  <si>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</si>
  <si>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</si>
  <si>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</si>
  <si>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</si>
  <si>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</si>
  <si>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</si>
  <si>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</si>
  <si>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</si>
  <si>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</si>
  <si>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</si>
  <si>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</si>
  <si>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</si>
  <si>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</si>
  <si>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</si>
  <si>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</si>
  <si>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</si>
  <si>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</si>
  <si>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</si>
  <si>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</si>
  <si>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</si>
  <si>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</si>
  <si>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</si>
  <si>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</si>
  <si>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</si>
  <si>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</si>
  <si>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</si>
  <si>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</si>
  <si>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</si>
  <si>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</si>
  <si>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</si>
  <si>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</si>
  <si>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</si>
  <si>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</si>
  <si>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</si>
  <si>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</si>
  <si>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</si>
  <si>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</si>
  <si>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</si>
  <si>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</si>
  <si>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</si>
  <si>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</si>
  <si>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</si>
  <si>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</si>
  <si>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</si>
  <si>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</si>
  <si>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</si>
  <si>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</si>
  <si>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</si>
  <si>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</si>
  <si>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</si>
  <si>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</si>
  <si>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</si>
  <si>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</si>
  <si>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</si>
  <si>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</si>
  <si>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</si>
  <si>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</si>
  <si>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</si>
  <si>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</si>
  <si>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</si>
  <si>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</si>
  <si>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</si>
  <si>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</si>
  <si>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</si>
  <si>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</si>
  <si>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</si>
  <si>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</si>
  <si>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</si>
  <si>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</si>
  <si>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</si>
  <si>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</si>
  <si>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</si>
  <si>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</si>
  <si>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</si>
  <si>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</si>
  <si>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</si>
  <si>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</si>
  <si>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</si>
  <si>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</si>
  <si>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</si>
  <si>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</si>
  <si>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</si>
  <si>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</si>
  <si>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</si>
  <si>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</si>
  <si>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</si>
  <si>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</si>
  <si>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</si>
  <si>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</si>
  <si>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</si>
  <si>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</si>
  <si>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</si>
  <si>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</si>
  <si>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</si>
  <si>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</si>
  <si>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</si>
  <si>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</si>
  <si>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</si>
  <si>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</si>
  <si>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</si>
  <si>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</si>
  <si>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</si>
  <si>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</si>
  <si>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</si>
  <si>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</si>
  <si>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</si>
  <si>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</si>
  <si>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</si>
  <si>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</si>
  <si>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</si>
  <si>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</si>
  <si>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</si>
  <si>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</si>
  <si>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</si>
  <si>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</si>
  <si>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</si>
  <si>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</si>
  <si>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</si>
  <si>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</si>
  <si>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</si>
  <si>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</si>
  <si>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</si>
  <si>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</si>
  <si>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</si>
  <si>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</si>
  <si>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</si>
  <si>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</si>
  <si>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</si>
  <si>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</si>
  <si>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</si>
  <si>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</si>
  <si>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</si>
  <si>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</si>
  <si>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</si>
  <si>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</si>
  <si>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</si>
  <si>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</si>
  <si>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</si>
  <si>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</si>
  <si>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</si>
  <si>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</si>
  <si>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</si>
  <si>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</si>
  <si>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</si>
  <si>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</si>
  <si>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</si>
  <si>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</si>
  <si>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</si>
  <si>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</si>
  <si>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</si>
  <si>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</si>
  <si>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</si>
  <si>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</si>
  <si>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</si>
  <si>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</si>
  <si>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</si>
  <si>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</si>
  <si>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</si>
  <si>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</si>
  <si>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</si>
  <si>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</si>
  <si>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</si>
  <si>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</si>
  <si>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</si>
  <si>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</si>
  <si>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</si>
  <si>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</si>
  <si>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</si>
  <si>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</si>
  <si>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</si>
  <si>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</si>
  <si>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</si>
  <si>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</si>
  <si>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</si>
  <si>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</si>
  <si>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</si>
  <si>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</si>
  <si>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</si>
  <si>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</si>
  <si>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</si>
  <si>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</si>
  <si>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</si>
  <si>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</si>
  <si>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</si>
  <si>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</si>
  <si>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</si>
  <si>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</si>
  <si>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</si>
  <si>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</si>
  <si>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</si>
  <si>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</si>
  <si>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</si>
  <si>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</si>
  <si>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</si>
  <si>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</si>
  <si>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</si>
  <si>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</si>
  <si>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</si>
  <si>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</si>
  <si>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</si>
  <si>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</si>
  <si>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</si>
  <si>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</si>
  <si>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</si>
  <si>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</si>
  <si>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</si>
  <si>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</si>
  <si>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</si>
  <si>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</si>
  <si>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</si>
  <si>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</si>
  <si>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</si>
  <si>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</si>
  <si>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</si>
  <si>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</si>
  <si>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</si>
  <si>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</si>
  <si>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</si>
  <si>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</si>
  <si>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</si>
  <si>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</si>
  <si>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</si>
  <si>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</si>
  <si>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</si>
  <si>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</si>
  <si>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</si>
  <si>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</si>
  <si>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</si>
  <si>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</si>
  <si>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</si>
  <si>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</si>
  <si>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</si>
  <si>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</si>
  <si>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</si>
  <si>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</si>
  <si>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</si>
  <si>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</si>
  <si>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</si>
  <si>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</si>
  <si>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</si>
  <si>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</si>
  <si>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</si>
  <si>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</si>
  <si>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</si>
  <si>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</si>
  <si>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</si>
  <si>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</si>
  <si>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</si>
  <si>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</si>
  <si>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</si>
  <si>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</si>
  <si>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</si>
  <si>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</si>
  <si>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</si>
  <si>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</si>
  <si>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</si>
  <si>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</si>
  <si>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</si>
  <si>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</si>
  <si>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</si>
  <si>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</si>
  <si>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</si>
  <si>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</si>
  <si>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</si>
  <si>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</si>
  <si>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</si>
  <si>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</si>
  <si>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</si>
  <si>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</si>
  <si>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</si>
  <si>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</si>
  <si>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</si>
  <si>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</si>
  <si>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</si>
  <si>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</si>
  <si>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</si>
  <si>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</si>
  <si>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</si>
  <si>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</si>
  <si>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</si>
  <si>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</si>
  <si>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</si>
  <si>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</si>
  <si>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</si>
  <si>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</si>
  <si>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</si>
  <si>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</si>
  <si>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</si>
  <si>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</si>
  <si>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</si>
  <si>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</si>
  <si>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</si>
  <si>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</si>
  <si>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</si>
  <si>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</si>
  <si>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</si>
  <si>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</si>
  <si>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</si>
  <si>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</si>
  <si>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</si>
  <si>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</si>
  <si>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</si>
  <si>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</si>
  <si>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</si>
  <si>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</si>
  <si>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</si>
  <si>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</si>
  <si>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</si>
  <si>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</si>
  <si>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</si>
  <si>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</si>
  <si>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</si>
  <si>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</si>
  <si>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</si>
  <si>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</si>
  <si>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</si>
  <si>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</si>
  <si>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</si>
  <si>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</si>
  <si>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</si>
  <si>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</si>
  <si>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</si>
  <si>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</si>
  <si>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</si>
  <si>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</si>
  <si>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</si>
  <si>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</si>
  <si>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</si>
  <si>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</si>
  <si>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</si>
  <si>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</si>
  <si>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</si>
  <si>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</si>
  <si>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</si>
  <si>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</si>
  <si>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</si>
  <si>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</si>
  <si>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</si>
  <si>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</si>
  <si>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</si>
  <si>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</si>
  <si>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</si>
  <si>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</si>
  <si>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</si>
  <si>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</si>
  <si>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</si>
  <si>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</si>
  <si>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</si>
  <si>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</si>
  <si>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</si>
  <si>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</si>
  <si>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</si>
  <si>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</si>
  <si>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</si>
  <si>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</si>
  <si>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</si>
  <si>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</si>
  <si>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</si>
  <si>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</si>
  <si>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</si>
  <si>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</si>
  <si>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</si>
  <si>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</si>
  <si>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</si>
  <si>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</si>
  <si>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</si>
  <si>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</si>
  <si>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</si>
  <si>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</si>
  <si>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</si>
  <si>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</si>
  <si>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</si>
  <si>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</si>
  <si>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</si>
  <si>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</si>
  <si>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</si>
  <si>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</si>
  <si>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</si>
  <si>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</si>
  <si>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</si>
  <si>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</si>
  <si>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</si>
  <si>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</si>
  <si>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</si>
  <si>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</si>
  <si>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</si>
  <si>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</si>
  <si>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</si>
  <si>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</si>
  <si>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</si>
  <si>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</si>
  <si>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</si>
  <si>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</si>
  <si>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</si>
  <si>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</si>
  <si>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</si>
  <si>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</si>
  <si>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</si>
  <si>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</si>
  <si>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</si>
  <si>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</si>
  <si>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</si>
  <si>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</si>
  <si>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</si>
  <si>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</si>
  <si>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</si>
  <si>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</si>
  <si>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</si>
  <si>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</si>
  <si>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</si>
  <si>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</si>
  <si>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</si>
  <si>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</si>
  <si>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</si>
  <si>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</si>
  <si>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</si>
  <si>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</si>
  <si>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</si>
  <si>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</si>
  <si>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</si>
  <si>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</si>
  <si>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</si>
  <si>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</si>
  <si>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</si>
  <si>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</si>
  <si>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</si>
  <si>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</si>
  <si>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</si>
  <si>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</si>
  <si>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</si>
  <si>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</si>
  <si>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</si>
  <si>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</si>
  <si>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</si>
  <si>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</si>
  <si>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</si>
  <si>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</si>
  <si>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</si>
  <si>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</si>
  <si>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</si>
  <si>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</si>
  <si>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</si>
  <si>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</si>
  <si>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</si>
  <si>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</si>
  <si>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</si>
  <si>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</si>
  <si>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</si>
  <si>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</si>
  <si>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</si>
  <si>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</si>
  <si>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</si>
  <si>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</si>
  <si>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</si>
  <si>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</si>
  <si>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</si>
  <si>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</si>
  <si>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</si>
  <si>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</si>
  <si>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</si>
  <si>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</si>
  <si>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</si>
  <si>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</si>
  <si>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</si>
  <si>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</si>
  <si>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</si>
  <si>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</si>
  <si>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</si>
  <si>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</si>
  <si>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</si>
  <si>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</si>
  <si>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</si>
  <si>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</si>
  <si>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</si>
  <si>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</si>
  <si>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</si>
  <si>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</si>
  <si>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</si>
  <si>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</si>
  <si>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</si>
  <si>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</si>
  <si>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</si>
  <si>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</si>
  <si>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</si>
  <si>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</si>
  <si>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</si>
  <si>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</si>
  <si>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</si>
  <si>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</si>
  <si>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</si>
  <si>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</si>
  <si>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</si>
  <si>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</si>
  <si>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</si>
  <si>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</si>
  <si>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</si>
  <si>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</si>
  <si>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</si>
  <si>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</si>
  <si>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</si>
  <si>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</si>
  <si>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</si>
  <si>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</si>
  <si>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</si>
  <si>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</si>
  <si>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</si>
  <si>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</si>
  <si>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</si>
  <si>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</si>
  <si>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</si>
  <si>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</si>
  <si>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</si>
  <si>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</si>
  <si>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</si>
  <si>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</si>
  <si>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</si>
  <si>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</si>
  <si>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</si>
  <si>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</si>
  <si>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</si>
  <si>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</si>
  <si>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</si>
  <si>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</si>
  <si>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</si>
  <si>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</si>
  <si>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</si>
  <si>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</si>
  <si>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</si>
  <si>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</si>
  <si>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</si>
  <si>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</si>
  <si>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</si>
  <si>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</si>
  <si>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</si>
  <si>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</si>
  <si>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</si>
  <si>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</si>
  <si>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</si>
  <si>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</si>
  <si>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</si>
  <si>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</si>
  <si>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</si>
  <si>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</si>
  <si>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</si>
  <si>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</si>
  <si>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</si>
  <si>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</si>
  <si>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</si>
  <si>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</si>
  <si>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</si>
  <si>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</si>
  <si>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</si>
  <si>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</si>
  <si>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</si>
  <si>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</si>
  <si>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</si>
  <si>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</si>
  <si>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</si>
  <si>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</si>
  <si>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</si>
  <si>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</si>
  <si>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</si>
  <si>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</si>
  <si>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</si>
  <si>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</si>
  <si>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</si>
  <si>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</si>
  <si>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</si>
  <si>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</si>
  <si>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</si>
  <si>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</si>
  <si>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</si>
  <si>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</si>
  <si>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</si>
  <si>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</si>
  <si>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</si>
  <si>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</si>
  <si>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</si>
  <si>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</si>
  <si>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</si>
  <si>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</si>
  <si>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</si>
  <si>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</si>
  <si>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</si>
  <si>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</si>
  <si>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</si>
  <si>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</si>
  <si>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</si>
  <si>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</si>
  <si>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</si>
  <si>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</si>
  <si>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</si>
  <si>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</si>
  <si>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</si>
  <si>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</si>
  <si>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</si>
  <si>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</si>
  <si>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</si>
  <si>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</si>
  <si>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</si>
  <si>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</si>
  <si>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</si>
  <si>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</si>
  <si>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</si>
  <si>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</si>
  <si>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</si>
  <si>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</si>
  <si>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</si>
  <si>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</si>
  <si>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</si>
  <si>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</si>
  <si>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</si>
  <si>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</si>
  <si>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</si>
  <si>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</si>
  <si>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</si>
  <si>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</si>
  <si>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</si>
  <si>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</si>
  <si>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</si>
  <si>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</si>
  <si>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</si>
  <si>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</si>
  <si>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</si>
  <si>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</si>
  <si>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</si>
  <si>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</si>
  <si>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</si>
  <si>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</si>
  <si>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</si>
  <si>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</si>
  <si>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</si>
  <si>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</si>
  <si>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</si>
  <si>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</si>
  <si>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</si>
  <si>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</si>
  <si>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</si>
  <si>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</si>
  <si>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</si>
  <si>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</si>
  <si>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</si>
  <si>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</si>
  <si>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</si>
  <si>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</si>
  <si>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</si>
  <si>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</si>
  <si>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</si>
  <si>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</si>
  <si>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</si>
  <si>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</si>
  <si>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</si>
  <si>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</si>
  <si>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</si>
  <si>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</si>
  <si>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</si>
  <si>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</si>
  <si>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</si>
  <si>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</si>
  <si>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</si>
  <si>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</si>
  <si>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</si>
  <si>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</si>
  <si>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</si>
  <si>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</si>
  <si>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</si>
  <si>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</si>
  <si>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</si>
  <si>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</si>
  <si>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</si>
  <si>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</si>
  <si>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</si>
  <si>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</si>
  <si>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</si>
  <si>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</si>
  <si>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</si>
  <si>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</si>
  <si>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</si>
  <si>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</si>
  <si>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</si>
  <si>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</si>
  <si>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</si>
  <si>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</si>
  <si>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</si>
  <si>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</si>
  <si>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</si>
  <si>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</si>
  <si>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</si>
  <si>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</si>
  <si>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</si>
  <si>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</si>
  <si>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</si>
  <si>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</si>
  <si>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</si>
  <si>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</si>
  <si>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</si>
  <si>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</si>
  <si>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</si>
  <si>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</si>
  <si>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</si>
  <si>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</si>
  <si>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</si>
  <si>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</si>
  <si>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</si>
  <si>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</si>
  <si>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</si>
  <si>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</si>
  <si>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</si>
  <si>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</si>
  <si>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</si>
  <si>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</si>
  <si>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</si>
  <si>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</si>
  <si>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</si>
  <si>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</si>
  <si>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</si>
  <si>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</si>
  <si>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</si>
  <si>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</si>
  <si>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</si>
  <si>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</si>
  <si>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</si>
  <si>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</si>
  <si>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</si>
  <si>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</si>
  <si>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</si>
  <si>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</si>
  <si>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</si>
  <si>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</si>
  <si>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</si>
  <si>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</si>
  <si>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</si>
  <si>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</si>
  <si>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</si>
  <si>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</si>
  <si>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</si>
  <si>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</si>
  <si>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</si>
  <si>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</si>
  <si>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</si>
  <si>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</si>
  <si>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</si>
  <si>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</si>
  <si>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</si>
  <si>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</si>
  <si>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</si>
  <si>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</si>
  <si>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</si>
  <si>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</si>
  <si>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</si>
  <si>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</si>
  <si>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</si>
  <si>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</si>
  <si>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</si>
  <si>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</si>
  <si>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</si>
  <si>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</si>
  <si>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</si>
  <si>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</si>
  <si>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</si>
  <si>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</si>
  <si>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</si>
  <si>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</si>
  <si>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</si>
  <si>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</si>
  <si>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</si>
  <si>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</si>
  <si>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</si>
  <si>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</si>
  <si>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</si>
  <si>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</si>
  <si>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</si>
  <si>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</si>
  <si>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</si>
  <si>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</si>
  <si>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</si>
  <si>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</si>
  <si>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</si>
  <si>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</si>
  <si>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</si>
  <si>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</si>
  <si>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</si>
  <si>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</si>
  <si>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</si>
  <si>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</si>
  <si>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</si>
  <si>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</si>
  <si>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</si>
  <si>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</si>
  <si>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</si>
  <si>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</si>
  <si>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</si>
  <si>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</si>
  <si>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</si>
  <si>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</si>
  <si>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</si>
  <si>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</si>
  <si>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</si>
  <si>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</si>
  <si>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</si>
  <si>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</si>
  <si>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</si>
  <si>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</si>
  <si>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</si>
  <si>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</si>
  <si>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</si>
  <si>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</si>
  <si>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</si>
  <si>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</si>
  <si>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</si>
  <si>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</si>
  <si>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</si>
  <si>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</si>
  <si>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</si>
  <si>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</si>
  <si>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</si>
  <si>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</si>
  <si>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</si>
  <si>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</si>
  <si>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</si>
  <si>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</si>
  <si>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</si>
  <si>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</si>
  <si>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</si>
  <si>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</si>
  <si>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</si>
  <si>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</si>
  <si>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</si>
  <si>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</si>
  <si>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</si>
  <si>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</si>
  <si>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</si>
  <si>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</si>
  <si>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</si>
  <si>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</si>
  <si>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</si>
  <si>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</si>
  <si>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</si>
  <si>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</si>
  <si>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</si>
  <si>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</si>
  <si>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</si>
  <si>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</si>
  <si>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</si>
  <si>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</si>
  <si>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</si>
  <si>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</si>
  <si>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</si>
  <si>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</si>
  <si>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</si>
  <si>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</si>
  <si>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</si>
  <si>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</si>
  <si>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</si>
  <si>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</si>
  <si>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</si>
  <si>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</si>
  <si>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</si>
  <si>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</si>
  <si>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</si>
  <si>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</si>
  <si>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</si>
  <si>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</si>
  <si>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</si>
  <si>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</si>
  <si>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</si>
  <si>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</si>
  <si>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</si>
  <si>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</si>
  <si>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</si>
  <si>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</si>
  <si>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</si>
  <si>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</si>
  <si>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</si>
  <si>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</si>
  <si>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</si>
  <si>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</si>
  <si>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</si>
  <si>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</si>
  <si>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</si>
  <si>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</si>
  <si>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</si>
  <si>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</si>
  <si>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</si>
  <si>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</si>
  <si>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</si>
  <si>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</si>
  <si>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</si>
  <si>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</si>
  <si>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</si>
  <si>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</si>
  <si>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</si>
  <si>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</si>
  <si>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</si>
  <si>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</si>
  <si>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</si>
  <si>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</si>
  <si>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</si>
  <si>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</si>
  <si>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</si>
  <si>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</si>
  <si>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</si>
  <si>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</si>
  <si>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</si>
  <si>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</si>
  <si>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</si>
  <si>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</si>
  <si>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</si>
  <si>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</si>
  <si>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</si>
  <si>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</si>
  <si>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</si>
  <si>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</si>
  <si>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</si>
  <si>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</si>
  <si>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</si>
  <si>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</si>
  <si>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</si>
  <si>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</si>
  <si>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</si>
  <si>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</si>
  <si>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</si>
  <si>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</si>
  <si>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</si>
  <si>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</si>
  <si>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</si>
  <si>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</si>
  <si>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</si>
  <si>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</si>
  <si>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</si>
  <si>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</si>
  <si>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</si>
  <si>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</si>
  <si>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</si>
  <si>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</si>
  <si>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</si>
  <si>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</si>
  <si>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</si>
  <si>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</si>
  <si>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</si>
  <si>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</si>
  <si>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</si>
  <si>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</si>
  <si>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</si>
  <si>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</si>
  <si>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</si>
  <si>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</si>
  <si>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</si>
  <si>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</si>
  <si>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</si>
  <si>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</si>
  <si>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</si>
  <si>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</si>
  <si>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</si>
  <si>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</si>
  <si>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</si>
  <si>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</si>
  <si>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</si>
  <si>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</si>
  <si>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</si>
  <si>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</si>
  <si>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</si>
  <si>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</si>
  <si>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</si>
  <si>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</si>
  <si>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</si>
  <si>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</si>
  <si>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</si>
  <si>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</si>
  <si>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</si>
  <si>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</si>
  <si>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</si>
  <si>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</si>
  <si>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</si>
  <si>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</si>
  <si>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</si>
  <si>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</si>
  <si>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</si>
  <si>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</si>
  <si>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</si>
  <si>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</si>
  <si>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</si>
  <si>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</si>
  <si>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</si>
  <si>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</si>
  <si>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</si>
  <si>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</si>
  <si>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</si>
  <si>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</si>
  <si>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</si>
  <si>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</si>
  <si>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</si>
  <si>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</si>
  <si>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</si>
  <si>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</si>
  <si>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</si>
  <si>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</si>
  <si>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</si>
  <si>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</si>
  <si>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</si>
  <si>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</si>
  <si>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</si>
  <si>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</si>
  <si>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</si>
  <si>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</si>
  <si>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</si>
  <si>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</si>
  <si>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</si>
  <si>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</si>
  <si>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</si>
  <si>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</si>
  <si>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</si>
  <si>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</si>
  <si>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</si>
  <si>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</si>
  <si>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</si>
  <si>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</si>
  <si>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</si>
  <si>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</si>
  <si>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</si>
  <si>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</si>
  <si>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</si>
  <si>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</si>
  <si>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</si>
  <si>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</si>
  <si>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</si>
  <si>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</si>
  <si>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</si>
  <si>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</si>
  <si>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</si>
  <si>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</si>
  <si>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</si>
  <si>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</si>
  <si>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</si>
  <si>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</si>
  <si>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</si>
  <si>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</si>
  <si>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</si>
  <si>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</si>
  <si>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</si>
  <si>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</si>
  <si>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</si>
  <si>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</si>
  <si>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</si>
  <si>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</si>
  <si>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</si>
  <si>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</si>
  <si>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</si>
  <si>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</si>
  <si>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</si>
  <si>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</si>
  <si>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</si>
  <si>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</si>
  <si>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</si>
  <si>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</si>
  <si>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</si>
  <si>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</si>
  <si>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</si>
  <si>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</si>
  <si>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</si>
  <si>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</si>
  <si>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</si>
  <si>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</si>
  <si>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</si>
  <si>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</si>
  <si>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</si>
  <si>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</si>
  <si>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</si>
  <si>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</si>
  <si>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</si>
  <si>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</si>
  <si>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</si>
  <si>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</si>
  <si>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</si>
  <si>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</si>
  <si>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</si>
  <si>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</si>
  <si>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</si>
  <si>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</si>
  <si>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</si>
  <si>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</si>
  <si>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</si>
  <si>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</si>
  <si>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</si>
  <si>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</si>
  <si>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</si>
  <si>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</si>
  <si>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</si>
  <si>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</si>
  <si>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</si>
  <si>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</si>
  <si>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</si>
  <si>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</si>
  <si>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</si>
  <si>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</si>
  <si>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</si>
  <si>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</si>
  <si>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</si>
  <si>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</si>
  <si>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</si>
  <si>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</si>
  <si>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</si>
  <si>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</si>
  <si>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</si>
  <si>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</si>
  <si>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</si>
  <si>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</si>
  <si>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</si>
  <si>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</si>
  <si>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</si>
  <si>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</si>
  <si>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</si>
  <si>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</si>
  <si>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</si>
  <si>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</si>
  <si>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</si>
  <si>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</si>
  <si>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</si>
  <si>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</si>
  <si>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</si>
  <si>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</si>
  <si>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</si>
  <si>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</si>
  <si>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</si>
  <si>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</si>
  <si>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</si>
  <si>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</si>
  <si>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</si>
  <si>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</si>
  <si>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</si>
  <si>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</si>
  <si>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</si>
  <si>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</si>
  <si>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</si>
  <si>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</si>
  <si>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</si>
  <si>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</si>
  <si>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</si>
  <si>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</si>
  <si>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</si>
  <si>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</si>
  <si>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</si>
  <si>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</si>
  <si>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</si>
  <si>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</si>
  <si>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</si>
  <si>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</si>
  <si>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</si>
  <si>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</si>
  <si>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</si>
  <si>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</si>
  <si>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</si>
  <si>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</si>
  <si>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</si>
  <si>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</si>
  <si>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</si>
  <si>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</si>
  <si>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</si>
  <si>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</si>
  <si>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</si>
  <si>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</si>
  <si>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</si>
  <si>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</si>
  <si>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</si>
  <si>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</si>
  <si>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</si>
  <si>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</si>
  <si>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</si>
  <si>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</si>
  <si>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</si>
  <si>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</si>
  <si>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</si>
  <si>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</si>
  <si>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</si>
  <si>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</si>
  <si>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</si>
  <si>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</si>
  <si>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</si>
  <si>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</si>
  <si>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</si>
  <si>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</si>
  <si>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</si>
  <si>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</si>
  <si>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</si>
  <si>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</si>
  <si>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</si>
  <si>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</si>
  <si>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</si>
  <si>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</si>
  <si>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</si>
  <si>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</si>
  <si>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</si>
  <si>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</si>
  <si>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</si>
  <si>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</si>
  <si>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</si>
  <si>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</si>
  <si>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</si>
  <si>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</si>
  <si>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</si>
  <si>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</si>
  <si>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</si>
  <si>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</si>
  <si>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</si>
  <si>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</si>
  <si>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</si>
  <si>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</si>
  <si>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</si>
  <si>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</si>
  <si>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</si>
  <si>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</si>
  <si>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</si>
  <si>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</si>
  <si>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</si>
  <si>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</si>
  <si>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</si>
  <si>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</si>
  <si>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</si>
  <si>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</si>
  <si>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</si>
  <si>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</si>
  <si>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</si>
  <si>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</si>
  <si>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</si>
  <si>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</si>
  <si>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</si>
  <si>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</si>
  <si>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</si>
  <si>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</si>
  <si>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</si>
  <si>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</si>
  <si>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</si>
  <si>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</si>
  <si>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</si>
  <si>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</si>
  <si>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</si>
  <si>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</si>
  <si>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</si>
  <si>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</si>
  <si>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</si>
  <si>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</si>
  <si>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</si>
  <si>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</si>
  <si>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</si>
  <si>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</si>
  <si>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</si>
  <si>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</si>
  <si>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</si>
  <si>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</si>
  <si>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</si>
  <si>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</si>
  <si>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</si>
  <si>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</si>
  <si>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</si>
  <si>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</si>
  <si>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</si>
  <si>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</si>
  <si>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</si>
  <si>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</si>
  <si>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</si>
  <si>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</si>
  <si>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</si>
  <si>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</si>
  <si>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</si>
  <si>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</si>
  <si>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</si>
  <si>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</si>
  <si>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</si>
  <si>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</si>
  <si>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</si>
  <si>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</si>
  <si>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</si>
  <si>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</si>
  <si>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</si>
  <si>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</si>
  <si>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</si>
  <si>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</si>
  <si>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</si>
  <si>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</si>
  <si>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</si>
  <si>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</si>
  <si>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</si>
  <si>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</si>
  <si>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</si>
  <si>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</si>
  <si>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</si>
  <si>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</si>
  <si>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</si>
  <si>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</si>
  <si>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</si>
  <si>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</si>
  <si>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</si>
  <si>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</si>
  <si>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</si>
  <si>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</si>
  <si>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</si>
  <si>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</si>
  <si>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</si>
  <si>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</si>
  <si>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</si>
  <si>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</si>
  <si>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</si>
  <si>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</si>
  <si>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</si>
  <si>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</si>
  <si>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</si>
  <si>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</si>
  <si>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</si>
  <si>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</si>
  <si>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</si>
  <si>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</si>
  <si>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</si>
  <si>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</si>
  <si>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</si>
  <si>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</si>
  <si>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</si>
  <si>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</si>
  <si>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</si>
  <si>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</si>
  <si>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</si>
  <si>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</si>
  <si>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</si>
  <si>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</si>
  <si>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</si>
  <si>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</si>
  <si>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</si>
  <si>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</si>
  <si>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</si>
  <si>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</si>
  <si>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</si>
  <si>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</si>
  <si>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</si>
  <si>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</si>
  <si>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</si>
  <si>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</si>
  <si>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</si>
  <si>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</si>
  <si>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</si>
  <si>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</si>
  <si>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</si>
  <si>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</si>
  <si>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</si>
  <si>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</si>
  <si>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</si>
  <si>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</si>
  <si>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</si>
  <si>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</si>
  <si>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</si>
  <si>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</si>
  <si>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</si>
  <si>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</si>
  <si>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</si>
  <si>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</si>
  <si>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</si>
  <si>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</si>
  <si>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</si>
  <si>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</si>
  <si>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</si>
  <si>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</si>
  <si>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</si>
  <si>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</si>
  <si>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</si>
  <si>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</si>
  <si>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</si>
  <si>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</si>
  <si>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</si>
  <si>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</si>
  <si>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</si>
  <si>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</si>
  <si>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</si>
  <si>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</si>
  <si>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</si>
  <si>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</si>
  <si>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</si>
  <si>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</si>
  <si>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</si>
  <si>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</si>
  <si>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</si>
  <si>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</si>
  <si>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</si>
  <si>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</si>
  <si>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</si>
  <si>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</si>
  <si>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</si>
  <si>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</si>
  <si>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</si>
  <si>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</si>
  <si>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</si>
  <si>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</si>
  <si>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</si>
  <si>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</si>
  <si>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</si>
  <si>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</si>
  <si>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</si>
  <si>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</si>
  <si>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</si>
  <si>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</si>
  <si>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</si>
  <si>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</si>
  <si>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</si>
  <si>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</si>
  <si>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</si>
  <si>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</si>
  <si>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</si>
  <si>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</si>
  <si>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</si>
  <si>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</si>
  <si>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</si>
  <si>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</si>
  <si>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</si>
  <si>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</si>
  <si>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</si>
  <si>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</si>
  <si>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</si>
  <si>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</si>
  <si>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</si>
  <si>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</si>
  <si>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</si>
  <si>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</si>
  <si>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</si>
  <si>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</si>
  <si>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</si>
  <si>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</si>
  <si>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</si>
  <si>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</si>
  <si>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</si>
  <si>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</si>
  <si>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</si>
  <si>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</si>
  <si>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</si>
  <si>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</si>
  <si>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</si>
  <si>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</si>
  <si>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</si>
  <si>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</si>
  <si>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</si>
  <si>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</si>
  <si>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</si>
  <si>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</si>
  <si>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</si>
  <si>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</si>
  <si>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</si>
  <si>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</si>
  <si>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</si>
  <si>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</si>
  <si>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</si>
  <si>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</si>
  <si>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</si>
  <si>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</si>
  <si>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</si>
  <si>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</si>
  <si>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</si>
  <si>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</si>
  <si>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</si>
  <si>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</si>
  <si>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</si>
  <si>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</si>
  <si>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</si>
  <si>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</si>
  <si>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</si>
  <si>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</si>
  <si>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</si>
  <si>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</si>
  <si>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</si>
  <si>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</si>
  <si>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</si>
  <si>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</si>
  <si>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</si>
  <si>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</si>
  <si>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</si>
  <si>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</si>
  <si>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</si>
  <si>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</si>
  <si>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</si>
  <si>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</si>
  <si>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</si>
  <si>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</si>
  <si>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</si>
  <si>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</si>
  <si>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</si>
  <si>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</si>
  <si>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</si>
  <si>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</si>
  <si>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</si>
  <si>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</si>
  <si>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</si>
  <si>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</si>
  <si>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</si>
  <si>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</si>
  <si>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</si>
  <si>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</si>
  <si>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</si>
  <si>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</si>
  <si>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</si>
  <si>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</si>
  <si>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</si>
  <si>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</si>
  <si>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</si>
  <si>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</si>
  <si>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</si>
  <si>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</si>
  <si>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</si>
  <si>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</si>
  <si>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</si>
  <si>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</si>
  <si>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</si>
  <si>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</si>
  <si>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</si>
  <si>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</si>
  <si>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</si>
  <si>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</si>
  <si>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</si>
  <si>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</si>
  <si>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</si>
  <si>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</si>
  <si>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</si>
  <si>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</si>
  <si>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</si>
  <si>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</si>
  <si>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</si>
  <si>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</si>
  <si>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</si>
  <si>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</si>
  <si>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</si>
  <si>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</si>
  <si>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</si>
  <si>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</si>
  <si>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</si>
  <si>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</si>
  <si>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</si>
  <si>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</si>
  <si>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</si>
  <si>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</si>
  <si>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</si>
  <si>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</si>
  <si>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</si>
  <si>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</si>
  <si>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</si>
  <si>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</si>
  <si>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</si>
  <si>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</si>
  <si>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</si>
  <si>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</si>
  <si>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</si>
  <si>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</si>
  <si>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</si>
  <si>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</si>
  <si>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</si>
  <si>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</si>
  <si>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</si>
  <si>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</si>
  <si>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</si>
  <si>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</si>
  <si>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</si>
  <si>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</si>
  <si>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</si>
  <si>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</si>
  <si>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</si>
  <si>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</si>
  <si>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</si>
  <si>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</si>
  <si>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</si>
  <si>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</si>
  <si>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</si>
  <si>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</si>
  <si>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</si>
  <si>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</si>
  <si>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</si>
  <si>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</si>
  <si>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</si>
  <si>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</si>
  <si>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</si>
  <si>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</si>
  <si>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</si>
  <si>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</si>
  <si>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</si>
  <si>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</si>
  <si>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</si>
  <si>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</si>
  <si>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</si>
  <si>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</si>
  <si>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</si>
  <si>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</si>
  <si>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</si>
  <si>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</si>
  <si>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</si>
  <si>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</si>
  <si>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</si>
  <si>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</si>
  <si>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</si>
  <si>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</si>
  <si>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</si>
  <si>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</si>
  <si>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</si>
  <si>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</si>
  <si>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</si>
  <si>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</si>
  <si>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</si>
  <si>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</si>
  <si>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</si>
  <si>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</si>
  <si>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</si>
  <si>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</si>
  <si>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</si>
  <si>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</si>
  <si>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</si>
  <si>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</si>
  <si>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</si>
  <si>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</si>
  <si>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</si>
  <si>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</si>
  <si>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</si>
  <si>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</si>
  <si>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</si>
  <si>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</si>
  <si>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</si>
  <si>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</si>
  <si>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</si>
  <si>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</si>
  <si>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</si>
  <si>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</si>
  <si>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</si>
  <si>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</si>
  <si>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</si>
  <si>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</si>
  <si>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</si>
  <si>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</si>
  <si>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</si>
  <si>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</si>
  <si>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</si>
  <si>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</si>
  <si>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</si>
  <si>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</si>
  <si>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</si>
  <si>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</si>
  <si>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</si>
  <si>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</si>
  <si>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</si>
  <si>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</si>
  <si>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</si>
  <si>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</si>
  <si>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</si>
  <si>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</si>
  <si>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</si>
  <si>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</si>
  <si>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</si>
  <si>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</si>
  <si>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</si>
  <si>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</si>
  <si>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</si>
  <si>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</si>
  <si>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</si>
  <si>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</si>
  <si>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</si>
  <si>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</si>
  <si>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</si>
  <si>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</si>
  <si>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</si>
  <si>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</si>
  <si>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</si>
  <si>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</si>
  <si>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</si>
  <si>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</si>
  <si>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</si>
  <si>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</si>
  <si>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</si>
  <si>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</si>
  <si>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</si>
  <si>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</si>
  <si>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</si>
  <si>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</si>
  <si>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</si>
  <si>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</si>
  <si>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</si>
  <si>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</si>
  <si>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</si>
  <si>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</si>
  <si>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</si>
  <si>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</si>
  <si>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</si>
  <si>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</si>
  <si>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</si>
  <si>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</si>
  <si>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</si>
  <si>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</si>
  <si>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</si>
  <si>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</si>
  <si>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</si>
  <si>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</si>
  <si>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</si>
  <si>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</si>
  <si>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</si>
  <si>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</si>
  <si>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</si>
  <si>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</si>
  <si>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</si>
  <si>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</si>
  <si>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</si>
  <si>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</si>
  <si>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</si>
  <si>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</si>
  <si>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</si>
  <si>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</si>
  <si>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</si>
  <si>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</si>
  <si>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</si>
  <si>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</si>
  <si>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</si>
  <si>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</si>
  <si>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</si>
  <si>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</si>
  <si>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</si>
  <si>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</si>
  <si>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</si>
  <si>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</si>
  <si>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</si>
  <si>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</si>
  <si>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</si>
  <si>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</si>
  <si>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</si>
  <si>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</si>
  <si>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</si>
  <si>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</si>
  <si>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</si>
  <si>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</si>
  <si>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</si>
  <si>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</si>
  <si>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</si>
  <si>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</si>
  <si>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</si>
  <si>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</si>
  <si>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</si>
  <si>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</si>
  <si>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</si>
  <si>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</si>
  <si>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</si>
  <si>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</si>
  <si>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</si>
  <si>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</si>
  <si>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</si>
  <si>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</si>
  <si>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</si>
  <si>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</si>
  <si>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</si>
  <si>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</si>
  <si>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</si>
  <si>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</si>
  <si>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</si>
  <si>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</si>
  <si>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</si>
  <si>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</si>
  <si>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</si>
  <si>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</si>
  <si>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</si>
  <si>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</si>
  <si>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</si>
  <si>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</si>
  <si>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</si>
  <si>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</si>
  <si>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</si>
  <si>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</si>
  <si>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</si>
  <si>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</si>
  <si>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</si>
  <si>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</si>
  <si>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</si>
  <si>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</si>
  <si>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</si>
  <si>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</si>
  <si>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</si>
  <si>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</si>
  <si>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</si>
  <si>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</si>
  <si>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</si>
  <si>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</si>
  <si>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</si>
  <si>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</si>
  <si>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</si>
  <si>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</si>
  <si>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</si>
  <si>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</si>
  <si>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</si>
  <si>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</si>
  <si>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</si>
  <si>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</si>
  <si>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</si>
  <si>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</si>
  <si>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</si>
  <si>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</si>
  <si>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</si>
  <si>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</si>
  <si>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</si>
  <si>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</si>
  <si>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</si>
  <si>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</si>
  <si>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</si>
  <si>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</si>
  <si>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</si>
  <si>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</si>
  <si>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</si>
  <si>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</si>
  <si>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</si>
  <si>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</si>
  <si>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</si>
  <si>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</si>
  <si>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</si>
  <si>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</si>
  <si>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</si>
  <si>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</si>
  <si>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</si>
  <si>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</si>
  <si>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</si>
  <si>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</si>
  <si>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</si>
  <si>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</si>
  <si>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</si>
  <si>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</si>
  <si>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</si>
  <si>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</si>
  <si>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</si>
  <si>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</si>
  <si>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</si>
  <si>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</si>
  <si>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</si>
  <si>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</si>
  <si>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</si>
  <si>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</si>
  <si>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</si>
  <si>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</si>
  <si>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</si>
  <si>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</si>
  <si>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</si>
  <si>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</si>
  <si>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</si>
  <si>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</si>
  <si>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</si>
  <si>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</si>
  <si>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</si>
  <si>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</si>
  <si>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</si>
  <si>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</si>
  <si>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</si>
  <si>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</si>
  <si>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</si>
  <si>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</si>
  <si>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</si>
  <si>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</si>
  <si>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</si>
  <si>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</si>
  <si>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</si>
  <si>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</si>
  <si>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</si>
  <si>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</si>
  <si>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</si>
  <si>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</si>
  <si>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</si>
  <si>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</si>
  <si>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</si>
  <si>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</si>
  <si>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</si>
  <si>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</si>
  <si>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</si>
  <si>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</si>
  <si>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</si>
  <si>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</si>
  <si>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</si>
  <si>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</si>
  <si>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</si>
  <si>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</si>
  <si>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</si>
  <si>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</si>
  <si>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</si>
  <si>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</si>
  <si>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</si>
  <si>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</si>
  <si>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</si>
  <si>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</si>
  <si>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</si>
  <si>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</si>
  <si>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</si>
  <si>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</si>
  <si>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</si>
  <si>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</si>
  <si>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</si>
  <si>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</si>
  <si>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</si>
  <si>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</si>
  <si>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</si>
  <si>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</si>
  <si>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</si>
  <si>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</si>
  <si>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</si>
  <si>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</si>
  <si>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</si>
  <si>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</si>
  <si>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</si>
  <si>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</si>
  <si>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</si>
  <si>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</si>
  <si>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</si>
  <si>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</si>
  <si>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</si>
  <si>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</si>
  <si>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</si>
  <si>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</si>
  <si>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</si>
  <si>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</si>
  <si>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</si>
  <si>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</si>
  <si>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</si>
  <si>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</si>
  <si>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</si>
  <si>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</si>
  <si>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</si>
  <si>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</si>
  <si>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</si>
  <si>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</si>
  <si>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</si>
  <si>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</si>
  <si>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</si>
  <si>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</si>
  <si>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</si>
  <si>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</si>
  <si>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</si>
  <si>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</si>
  <si>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</si>
  <si>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</si>
  <si>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</si>
  <si>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</si>
  <si>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</si>
  <si>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</si>
  <si>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</si>
  <si>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</si>
  <si>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</si>
  <si>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</si>
  <si>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</si>
  <si>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</si>
  <si>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</si>
  <si>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</si>
  <si>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</si>
  <si>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</si>
  <si>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</si>
  <si>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</si>
  <si>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</si>
  <si>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</si>
  <si>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</si>
  <si>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</si>
  <si>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</si>
  <si>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</si>
  <si>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</si>
  <si>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</si>
  <si>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</si>
  <si>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</si>
  <si>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</si>
  <si>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</si>
  <si>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</si>
  <si>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</si>
  <si>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</si>
  <si>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</si>
  <si>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</si>
  <si>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</si>
  <si>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</si>
  <si>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</si>
  <si>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</si>
  <si>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</si>
  <si>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</si>
  <si>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</si>
  <si>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</si>
  <si>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</si>
  <si>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</si>
  <si>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</si>
  <si>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</si>
  <si>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</si>
  <si>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</si>
  <si>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</si>
  <si>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</si>
  <si>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</si>
  <si>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</si>
  <si>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</si>
  <si>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</si>
  <si>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</si>
  <si>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</si>
  <si>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</si>
  <si>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</si>
  <si>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</si>
  <si>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</si>
  <si>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</si>
  <si>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</si>
  <si>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</si>
  <si>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</si>
  <si>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</si>
  <si>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</si>
  <si>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</si>
  <si>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</si>
  <si>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</si>
  <si>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</si>
  <si>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</si>
  <si>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</si>
  <si>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</si>
  <si>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</si>
  <si>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</si>
  <si>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</si>
  <si>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</si>
  <si>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</si>
  <si>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</si>
  <si>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</si>
  <si>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</si>
  <si>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</si>
  <si>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</si>
  <si>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</si>
  <si>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</si>
  <si>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</si>
  <si>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</si>
  <si>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</si>
  <si>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</si>
  <si>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</si>
  <si>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</si>
  <si>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</si>
  <si>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</si>
  <si>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</si>
  <si>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</si>
  <si>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</si>
  <si>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</si>
  <si>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</si>
  <si>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</si>
  <si>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</si>
  <si>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</si>
  <si>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</si>
  <si>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</si>
  <si>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</si>
  <si>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</si>
  <si>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</si>
  <si>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</si>
  <si>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</si>
  <si>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</si>
  <si>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</si>
  <si>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</si>
  <si>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</si>
  <si>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</si>
  <si>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</si>
  <si>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</si>
  <si>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</si>
  <si>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</si>
  <si>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</si>
  <si>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</si>
  <si>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</si>
  <si>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</si>
  <si>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</si>
  <si>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</si>
  <si>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</si>
  <si>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</si>
  <si>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</si>
  <si>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</si>
  <si>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</si>
  <si>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</si>
  <si>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</si>
  <si>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</si>
  <si>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</si>
  <si>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</si>
  <si>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</si>
  <si>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</si>
  <si>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</si>
  <si>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</si>
  <si>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</si>
  <si>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</si>
  <si>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</si>
  <si>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</si>
  <si>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</si>
  <si>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</si>
  <si>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</si>
  <si>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</si>
  <si>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</si>
  <si>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</si>
  <si>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</si>
  <si>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</si>
  <si>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</si>
  <si>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</si>
  <si>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</si>
  <si>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</si>
  <si>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</si>
  <si>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</si>
  <si>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</si>
  <si>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</si>
  <si>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</si>
  <si>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</si>
  <si>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</si>
  <si>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</si>
  <si>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</si>
  <si>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</si>
  <si>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</si>
  <si>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</si>
  <si>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</si>
  <si>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</si>
  <si>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</si>
  <si>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</si>
  <si>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</si>
  <si>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</si>
  <si>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</si>
  <si>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</si>
  <si>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</si>
  <si>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</si>
  <si>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</si>
  <si>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</si>
  <si>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</si>
  <si>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</si>
  <si>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</si>
  <si>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</si>
  <si>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</si>
  <si>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</si>
  <si>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</si>
  <si>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</si>
  <si>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</si>
  <si>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</si>
  <si>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</si>
  <si>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</si>
  <si>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</si>
  <si>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</si>
  <si>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</si>
  <si>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</si>
  <si>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</si>
  <si>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</si>
  <si>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</si>
  <si>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</si>
  <si>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</si>
  <si>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</si>
  <si>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</si>
  <si>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</si>
  <si>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</si>
  <si>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</si>
  <si>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</si>
  <si>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</si>
  <si>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</si>
  <si>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</si>
  <si>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</si>
  <si>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</si>
  <si>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</si>
  <si>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</si>
  <si>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</si>
  <si>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</si>
  <si>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</si>
  <si>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</si>
  <si>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</si>
  <si>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</si>
  <si>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</si>
  <si>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</si>
  <si>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</si>
  <si>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</si>
  <si>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</si>
  <si>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</si>
  <si>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</si>
  <si>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</si>
  <si>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</si>
  <si>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</si>
  <si>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</si>
  <si>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</si>
  <si>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</si>
  <si>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</si>
  <si>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</si>
  <si>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</si>
  <si>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</si>
  <si>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</si>
  <si>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</si>
  <si>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</si>
  <si>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</si>
  <si>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</si>
  <si>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</si>
  <si>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</si>
  <si>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</si>
  <si>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</si>
  <si>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</si>
  <si>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</si>
  <si>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</si>
  <si>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</si>
  <si>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</si>
  <si>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</si>
  <si>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</si>
  <si>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</si>
  <si>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</si>
  <si>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</si>
  <si>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</si>
  <si>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</si>
  <si>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</si>
  <si>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</si>
  <si>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</si>
  <si>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</si>
  <si>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</si>
  <si>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</si>
  <si>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</si>
  <si>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</si>
  <si>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</si>
  <si>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</si>
  <si>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</si>
  <si>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</si>
  <si>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</si>
  <si>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</si>
  <si>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</si>
  <si>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</si>
  <si>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</si>
  <si>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</si>
  <si>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</si>
  <si>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</si>
  <si>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</si>
  <si>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</si>
  <si>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</si>
  <si>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</si>
  <si>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</si>
  <si>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</si>
  <si>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</si>
  <si>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</si>
  <si>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</si>
  <si>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</si>
  <si>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</si>
  <si>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</si>
  <si>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</si>
  <si>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</si>
  <si>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</si>
  <si>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</si>
  <si>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</si>
  <si>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</si>
  <si>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</si>
  <si>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</si>
  <si>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</si>
  <si>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</si>
  <si>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</si>
  <si>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</si>
  <si>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</si>
  <si>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</si>
  <si>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</si>
  <si>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</si>
  <si>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</si>
  <si>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</si>
  <si>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</si>
  <si>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</si>
  <si>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</si>
  <si>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</si>
  <si>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</si>
  <si>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</si>
  <si>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</si>
  <si>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</si>
  <si>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</si>
  <si>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</si>
  <si>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</si>
  <si>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</si>
  <si>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</si>
  <si>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</si>
  <si>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</si>
  <si>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</si>
  <si>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</si>
  <si>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</si>
  <si>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</si>
  <si>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</si>
  <si>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</si>
  <si>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</si>
  <si>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</si>
  <si>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</si>
  <si>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</si>
  <si>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</si>
  <si>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</si>
  <si>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</si>
  <si>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</si>
  <si>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</si>
  <si>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</si>
  <si>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</si>
  <si>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</si>
  <si>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</si>
  <si>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</si>
  <si>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</si>
  <si>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</si>
  <si>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</si>
  <si>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</si>
  <si>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</si>
  <si>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</si>
  <si>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</si>
  <si>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</si>
  <si>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</si>
  <si>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</si>
  <si>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</si>
  <si>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</si>
  <si>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</si>
  <si>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</si>
  <si>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</si>
  <si>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</si>
  <si>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</si>
  <si>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</si>
  <si>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</si>
  <si>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</si>
  <si>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</si>
  <si>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</si>
  <si>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</si>
  <si>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</si>
  <si>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</si>
  <si>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</si>
  <si>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</si>
  <si>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</si>
  <si>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</si>
  <si>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</si>
  <si>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</si>
  <si>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</si>
  <si>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</si>
  <si>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</si>
  <si>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</si>
  <si>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</si>
  <si>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</si>
  <si>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</si>
  <si>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</si>
  <si>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</si>
  <si>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</si>
  <si>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</si>
  <si>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</si>
  <si>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</si>
  <si>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</si>
  <si>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</si>
  <si>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</si>
  <si>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</si>
  <si>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</si>
  <si>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</si>
  <si>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</si>
  <si>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</si>
  <si>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</si>
  <si>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</si>
  <si>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</si>
  <si>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</si>
  <si>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</si>
  <si>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</si>
  <si>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</si>
  <si>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</si>
  <si>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</si>
  <si>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</si>
  <si>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</si>
  <si>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</si>
  <si>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</si>
  <si>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</si>
  <si>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</si>
  <si>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</si>
  <si>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</si>
  <si>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</si>
  <si>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</si>
  <si>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</si>
  <si>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</si>
  <si>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</si>
  <si>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</si>
  <si>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</si>
  <si>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</si>
  <si>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</si>
  <si>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</si>
  <si>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</si>
  <si>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</si>
  <si>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</si>
  <si>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</si>
  <si>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</si>
  <si>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</si>
  <si>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</si>
  <si>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</si>
  <si>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</si>
  <si>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</si>
  <si>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</si>
  <si>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</si>
  <si>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</si>
  <si>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</si>
  <si>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</si>
  <si>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</si>
  <si>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</si>
  <si>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</si>
  <si>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</si>
  <si>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</si>
  <si>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</si>
  <si>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</si>
  <si>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</si>
  <si>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</si>
  <si>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</si>
  <si>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</si>
  <si>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</si>
  <si>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</si>
  <si>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</si>
  <si>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</si>
  <si>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</si>
  <si>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</si>
  <si>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</si>
  <si>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</si>
  <si>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</si>
  <si>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</si>
  <si>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</si>
  <si>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</si>
  <si>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</si>
  <si>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</si>
  <si>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</si>
  <si>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</si>
  <si>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</si>
  <si>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</si>
  <si>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</si>
  <si>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</si>
  <si>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</si>
  <si>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</si>
  <si>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</si>
  <si>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</si>
  <si>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</si>
  <si>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</si>
  <si>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</si>
  <si>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</si>
  <si>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</si>
  <si>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</si>
  <si>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</si>
  <si>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</si>
  <si>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</si>
  <si>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</si>
  <si>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</si>
  <si>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</si>
  <si>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</si>
  <si>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</si>
  <si>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</si>
  <si>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</si>
  <si>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</si>
  <si>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</si>
  <si>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</si>
  <si>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</si>
  <si>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</si>
  <si>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</si>
  <si>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</si>
  <si>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</si>
  <si>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</si>
  <si>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</si>
  <si>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</si>
  <si>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</si>
  <si>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</si>
  <si>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</si>
  <si>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</si>
  <si>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</si>
  <si>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</si>
  <si>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</si>
  <si>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</si>
  <si>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</si>
  <si>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</si>
  <si>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</si>
  <si>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</si>
  <si>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</si>
  <si>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</si>
  <si>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</si>
  <si>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</si>
  <si>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</si>
  <si>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</si>
  <si>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</si>
  <si>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</si>
  <si>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</si>
  <si>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</si>
  <si>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</si>
  <si>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</si>
  <si>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</si>
  <si>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</si>
  <si>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</si>
  <si>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</si>
  <si>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</si>
  <si>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</si>
  <si>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</si>
  <si>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</si>
  <si>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</si>
  <si>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</si>
  <si>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</si>
  <si>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</si>
  <si>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</si>
  <si>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</si>
  <si>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</si>
  <si>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</si>
  <si>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</si>
  <si>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</si>
  <si>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</si>
  <si>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</si>
  <si>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</si>
  <si>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</si>
  <si>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</si>
  <si>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</si>
  <si>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</si>
  <si>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</si>
  <si>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</si>
  <si>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</si>
  <si>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</si>
  <si>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</si>
  <si>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</si>
  <si>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</si>
  <si>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</si>
  <si>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</si>
  <si>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</si>
  <si>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</si>
  <si>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</si>
  <si>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</si>
  <si>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</si>
  <si>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</si>
  <si>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</si>
  <si>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</si>
  <si>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</si>
  <si>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</si>
  <si>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</si>
  <si>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</si>
  <si>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</si>
  <si>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</si>
  <si>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</si>
  <si>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</si>
  <si>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</si>
  <si>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</si>
  <si>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</si>
  <si>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</si>
  <si>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</si>
  <si>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</si>
  <si>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</si>
  <si>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</si>
  <si>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</si>
  <si>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</si>
  <si>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</si>
  <si>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</si>
  <si>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</si>
  <si>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</si>
  <si>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</si>
  <si>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</si>
  <si>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</si>
  <si>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</si>
  <si>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</si>
  <si>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</si>
  <si>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</si>
  <si>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</si>
  <si>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</si>
  <si>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</si>
  <si>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</si>
  <si>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</si>
  <si>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</si>
  <si>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</si>
  <si>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</si>
  <si>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</si>
  <si>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</si>
  <si>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</si>
  <si>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</si>
  <si>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</si>
  <si>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</si>
  <si>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</si>
  <si>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</si>
  <si>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</si>
  <si>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</si>
  <si>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</si>
  <si>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</si>
  <si>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</si>
  <si>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</si>
  <si>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</si>
  <si>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</si>
  <si>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</si>
  <si>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</si>
  <si>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</si>
  <si>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</si>
  <si>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</si>
  <si>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</si>
  <si>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</si>
  <si>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</si>
  <si>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</si>
  <si>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</si>
  <si>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</si>
  <si>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</si>
  <si>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</si>
  <si>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</si>
  <si>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</si>
  <si>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</si>
  <si>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</si>
  <si>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</si>
  <si>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</si>
  <si>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</si>
  <si>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</si>
  <si>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</si>
  <si>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</si>
  <si>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</si>
  <si>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</si>
  <si>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</si>
  <si>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</si>
  <si>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</si>
  <si>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</si>
  <si>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</si>
  <si>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</si>
  <si>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</si>
  <si>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</si>
  <si>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</si>
  <si>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</si>
  <si>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</si>
  <si>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</si>
  <si>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</si>
  <si>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</si>
  <si>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</si>
  <si>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</si>
  <si>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</si>
  <si>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</si>
  <si>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</si>
  <si>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</si>
  <si>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</si>
  <si>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</si>
  <si>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</si>
  <si>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</si>
  <si>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</si>
  <si>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</si>
  <si>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</si>
  <si>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</si>
  <si>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</si>
  <si>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</si>
  <si>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</si>
  <si>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</si>
  <si>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</si>
  <si>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</si>
  <si>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</si>
  <si>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</si>
  <si>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</si>
  <si>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</si>
  <si>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</si>
  <si>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</si>
  <si>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</si>
  <si>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</si>
  <si>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</si>
  <si>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</si>
  <si>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</si>
  <si>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</si>
  <si>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</si>
  <si>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</si>
  <si>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</si>
  <si>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</si>
  <si>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</si>
  <si>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</si>
  <si>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</si>
  <si>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</si>
  <si>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</si>
  <si>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</si>
  <si>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</si>
  <si>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</si>
  <si>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</si>
  <si>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</si>
  <si>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</si>
  <si>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</si>
  <si>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</si>
  <si>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</si>
  <si>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</si>
  <si>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</si>
  <si>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</si>
  <si>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</si>
  <si>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</si>
  <si>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</si>
  <si>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</si>
  <si>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</si>
  <si>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</si>
  <si>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</si>
  <si>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</si>
  <si>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</si>
  <si>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</si>
  <si>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</si>
  <si>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</si>
  <si>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</si>
  <si>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</si>
  <si>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</si>
  <si>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</si>
  <si>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</si>
  <si>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</si>
  <si>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</si>
  <si>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</si>
  <si>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</si>
  <si>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</si>
  <si>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</si>
  <si>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</si>
  <si>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</si>
  <si>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</si>
  <si>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</si>
  <si>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</si>
  <si>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</si>
  <si>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</si>
  <si>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</si>
  <si>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</si>
  <si>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</si>
  <si>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</si>
  <si>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</si>
  <si>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</si>
  <si>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</si>
  <si>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</si>
  <si>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</si>
  <si>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</si>
  <si>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</si>
  <si>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</si>
  <si>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</si>
  <si>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</si>
  <si>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</si>
  <si>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</si>
  <si>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</si>
  <si>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</si>
  <si>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</si>
  <si>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</si>
  <si>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</si>
  <si>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</si>
  <si>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</si>
  <si>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</si>
  <si>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</si>
  <si>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</si>
  <si>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</si>
  <si>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</si>
  <si>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</si>
  <si>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</si>
  <si>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</si>
  <si>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</si>
  <si>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</si>
  <si>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</si>
  <si>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</si>
  <si>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</si>
  <si>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</si>
  <si>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</si>
  <si>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</si>
  <si>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</si>
  <si>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</si>
  <si>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</si>
  <si>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</si>
  <si>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</si>
  <si>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</si>
  <si>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</si>
  <si>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</si>
  <si>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</si>
  <si>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</si>
  <si>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</si>
  <si>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</si>
  <si>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</si>
  <si>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</si>
  <si>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</si>
  <si>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</si>
  <si>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</si>
  <si>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</si>
  <si>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</si>
  <si>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</si>
  <si>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</si>
  <si>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</si>
  <si>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</si>
  <si>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</si>
  <si>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</si>
  <si>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</si>
  <si>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</si>
  <si>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</si>
  <si>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</si>
  <si>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</si>
  <si>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</si>
  <si>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</si>
  <si>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</si>
  <si>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</si>
  <si>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</si>
  <si>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</si>
  <si>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</si>
  <si>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</si>
  <si>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</si>
  <si>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</si>
  <si>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</si>
  <si>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</si>
  <si>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</si>
  <si>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</si>
  <si>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</si>
  <si>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</si>
  <si>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</si>
  <si>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</si>
  <si>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</si>
  <si>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</si>
  <si>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</si>
  <si>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</si>
  <si>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</si>
  <si>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</si>
  <si>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</si>
  <si>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</si>
  <si>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</si>
  <si>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</si>
  <si>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</si>
  <si>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</si>
  <si>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</si>
  <si>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</si>
  <si>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</si>
  <si>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</si>
  <si>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</si>
  <si>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</si>
  <si>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</si>
  <si>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</si>
  <si>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</si>
  <si>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</si>
  <si>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</si>
  <si>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</si>
  <si>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</si>
  <si>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</si>
  <si>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</si>
  <si>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</si>
  <si>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</si>
  <si>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</si>
  <si>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</si>
  <si>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</si>
  <si>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</si>
  <si>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</si>
  <si>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</si>
  <si>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</si>
  <si>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</si>
  <si>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</si>
  <si>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</si>
  <si>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</si>
  <si>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</si>
  <si>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</si>
  <si>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</si>
  <si>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</si>
  <si>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</si>
  <si>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</si>
  <si>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</si>
  <si>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</si>
  <si>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</si>
  <si>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</si>
  <si>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</si>
  <si>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</si>
  <si>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</si>
  <si>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</si>
  <si>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</si>
  <si>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</si>
  <si>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</si>
  <si>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</si>
  <si>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</si>
  <si>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</si>
  <si>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</si>
  <si>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</si>
  <si>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</si>
  <si>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</si>
  <si>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</si>
  <si>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</si>
  <si>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</si>
  <si>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</si>
  <si>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</si>
  <si>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</si>
  <si>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</si>
  <si>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</si>
  <si>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</si>
  <si>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</si>
  <si>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</si>
  <si>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</si>
  <si>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</si>
  <si>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</si>
  <si>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</si>
  <si>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</si>
  <si>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</si>
  <si>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</si>
  <si>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</si>
  <si>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</si>
  <si>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</si>
  <si>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</si>
  <si>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</si>
  <si>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</si>
  <si>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</si>
  <si>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</si>
  <si>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</si>
  <si>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</si>
  <si>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</si>
  <si>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</si>
  <si>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</si>
  <si>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</si>
  <si>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</si>
  <si>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</si>
  <si>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</si>
  <si>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</si>
  <si>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</si>
  <si>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</si>
  <si>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</si>
  <si>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</si>
  <si>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</si>
  <si>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</si>
  <si>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</si>
  <si>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</si>
  <si>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</si>
  <si>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</si>
  <si>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</si>
  <si>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</si>
  <si>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</si>
  <si>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</si>
  <si>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</si>
  <si>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</si>
  <si>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</si>
  <si>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</si>
  <si>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</si>
  <si>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</si>
  <si>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</si>
  <si>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</si>
  <si>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</si>
  <si>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</si>
  <si>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</si>
  <si>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</si>
  <si>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</si>
  <si>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</si>
  <si>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</si>
  <si>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</si>
  <si>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</si>
  <si>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</si>
  <si>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</si>
  <si>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</si>
  <si>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</si>
  <si>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</si>
  <si>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</si>
  <si>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</si>
  <si>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</si>
  <si>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</si>
  <si>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</si>
  <si>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</si>
  <si>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</si>
  <si>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</si>
  <si>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</si>
  <si>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</si>
  <si>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</si>
  <si>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</si>
  <si>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</si>
  <si>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</si>
  <si>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</si>
  <si>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</si>
  <si>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</si>
  <si>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</si>
  <si>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</si>
  <si>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</si>
  <si>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</si>
  <si>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</si>
  <si>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</si>
  <si>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</si>
  <si>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</si>
  <si>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</si>
  <si>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</si>
  <si>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</si>
  <si>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</si>
  <si>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</si>
  <si>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</si>
  <si>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</si>
  <si>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</si>
  <si>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</si>
  <si>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</si>
  <si>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</si>
  <si>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</si>
  <si>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</si>
  <si>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</si>
  <si>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</si>
  <si>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</si>
  <si>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</si>
  <si>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</si>
  <si>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</si>
  <si>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</si>
  <si>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</si>
  <si>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</si>
  <si>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</si>
  <si>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</si>
  <si>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</si>
  <si>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</si>
  <si>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</si>
  <si>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</si>
  <si>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</si>
  <si>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</si>
  <si>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</si>
  <si>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</si>
  <si>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</si>
  <si>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</si>
  <si>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</si>
  <si>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</si>
  <si>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</si>
  <si>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</si>
  <si>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</si>
  <si>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</si>
  <si>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</si>
  <si>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</si>
  <si>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</si>
  <si>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</si>
  <si>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</si>
  <si>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</si>
  <si>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</si>
  <si>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</si>
  <si>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</si>
  <si>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</si>
  <si>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</si>
  <si>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</si>
  <si>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</si>
  <si>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</si>
  <si>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</si>
  <si>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</si>
  <si>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</si>
  <si>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</si>
  <si>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</si>
  <si>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</si>
  <si>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</si>
  <si>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</si>
  <si>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</si>
  <si>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</si>
  <si>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</si>
  <si>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</si>
  <si>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</si>
  <si>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</si>
  <si>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</si>
  <si>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</si>
  <si>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</si>
  <si>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</si>
  <si>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</si>
  <si>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</si>
  <si>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</si>
  <si>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</si>
  <si>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</si>
  <si>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</si>
  <si>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</si>
  <si>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</si>
  <si>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</si>
  <si>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</si>
  <si>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</si>
  <si>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</si>
  <si>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</si>
  <si>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</si>
  <si>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</si>
  <si>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</si>
  <si>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</si>
  <si>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</si>
  <si>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</si>
  <si>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</si>
  <si>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</si>
  <si>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</si>
  <si>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</si>
  <si>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</si>
  <si>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</si>
  <si>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</si>
  <si>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</si>
  <si>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</si>
  <si>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</si>
  <si>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</si>
  <si>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</si>
  <si>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</si>
  <si>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</si>
  <si>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</si>
  <si>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</si>
  <si>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</si>
  <si>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</si>
  <si>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</si>
  <si>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</si>
  <si>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</si>
  <si>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</si>
  <si>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</si>
  <si>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</si>
  <si>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</si>
  <si>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</si>
  <si>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</si>
  <si>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</si>
  <si>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</si>
  <si>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</si>
  <si>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</si>
  <si>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</si>
  <si>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</si>
  <si>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</si>
  <si>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</si>
  <si>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</si>
  <si>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</si>
  <si>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</si>
  <si>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</si>
  <si>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</si>
  <si>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</si>
  <si>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</si>
  <si>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</si>
  <si>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</si>
  <si>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</si>
  <si>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</si>
  <si>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</si>
  <si>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</si>
  <si>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</si>
  <si>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</si>
  <si>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</si>
  <si>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</si>
  <si>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</si>
  <si>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</si>
  <si>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</si>
  <si>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</si>
  <si>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</si>
  <si>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</si>
  <si>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</si>
  <si>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</si>
  <si>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</si>
  <si>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</si>
  <si>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</si>
  <si>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</si>
  <si>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</si>
  <si>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</si>
  <si>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</si>
  <si>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</si>
  <si>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</si>
  <si>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</si>
  <si>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</si>
  <si>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</si>
  <si>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</si>
  <si>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</si>
  <si>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</si>
  <si>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</si>
  <si>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</si>
  <si>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</si>
  <si>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</si>
  <si>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</si>
  <si>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</si>
  <si>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</si>
  <si>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</si>
  <si>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</si>
  <si>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</si>
  <si>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</si>
  <si>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</si>
  <si>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</si>
  <si>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</si>
  <si>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</si>
  <si>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</si>
  <si>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</si>
  <si>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</si>
  <si>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</si>
  <si>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</si>
  <si>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</si>
  <si>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</si>
  <si>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</si>
  <si>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</si>
  <si>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</si>
  <si>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</si>
  <si>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</si>
  <si>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</si>
  <si>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</si>
  <si>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</si>
  <si>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</si>
  <si>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</si>
  <si>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</si>
  <si>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</si>
  <si>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</si>
  <si>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</si>
  <si>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</si>
  <si>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</si>
  <si>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</si>
  <si>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</si>
  <si>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</si>
  <si>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</si>
  <si>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</si>
  <si>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</si>
  <si>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</si>
  <si>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</si>
  <si>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</si>
  <si>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</si>
  <si>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</si>
  <si>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</si>
  <si>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</si>
  <si>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</si>
  <si>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</si>
  <si>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</si>
  <si>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</si>
  <si>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</si>
  <si>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</si>
  <si>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</si>
  <si>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</si>
  <si>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</si>
  <si>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</si>
  <si>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</si>
  <si>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</si>
  <si>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</si>
  <si>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</si>
  <si>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</si>
  <si>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</si>
  <si>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</si>
  <si>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</si>
  <si>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</si>
  <si>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</si>
  <si>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</si>
  <si>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</si>
  <si>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</si>
  <si>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</si>
  <si>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</si>
  <si>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</si>
  <si>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</si>
  <si>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</si>
  <si>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</si>
  <si>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</si>
  <si>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</si>
  <si>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</si>
  <si>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</si>
  <si>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</si>
  <si>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</si>
  <si>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</si>
  <si>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</si>
  <si>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</si>
  <si>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</si>
  <si>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</si>
  <si>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</si>
  <si>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</si>
  <si>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</si>
  <si>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</si>
  <si>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</si>
  <si>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</si>
  <si>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</si>
  <si>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</si>
  <si>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</si>
  <si>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</si>
  <si>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</si>
  <si>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</si>
  <si>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</si>
  <si>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</si>
  <si>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</si>
  <si>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</si>
  <si>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</si>
  <si>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</si>
  <si>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</si>
  <si>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</si>
  <si>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</si>
  <si>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</si>
  <si>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</si>
  <si>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</si>
  <si>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</si>
  <si>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</si>
  <si>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</si>
  <si>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</si>
  <si>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</si>
  <si>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</si>
  <si>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</si>
  <si>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</si>
  <si>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</si>
  <si>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</si>
  <si>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</si>
  <si>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</si>
  <si>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</si>
  <si>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</si>
  <si>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</si>
  <si>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</si>
  <si>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</si>
  <si>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</si>
  <si>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</si>
  <si>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</si>
  <si>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</si>
  <si>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</si>
  <si>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</si>
  <si>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</si>
  <si>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</si>
  <si>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</si>
  <si>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</si>
  <si>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</si>
  <si>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</si>
  <si>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</si>
  <si>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</si>
  <si>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</si>
  <si>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</si>
  <si>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</si>
  <si>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</si>
  <si>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</si>
  <si>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</si>
  <si>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</si>
  <si>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</si>
  <si>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</si>
  <si>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</si>
  <si>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</si>
  <si>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</si>
  <si>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</si>
  <si>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</si>
  <si>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</si>
  <si>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</si>
  <si>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</si>
  <si>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</si>
  <si>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</si>
  <si>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</si>
  <si>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</si>
  <si>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</si>
  <si>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</si>
  <si>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</si>
  <si>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</si>
  <si>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</si>
  <si>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</si>
  <si>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</si>
  <si>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</si>
  <si>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</si>
  <si>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</si>
  <si>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</si>
  <si>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</si>
  <si>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</si>
  <si>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</si>
  <si>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</si>
  <si>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</si>
  <si>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</si>
  <si>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</si>
  <si>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</si>
  <si>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</si>
  <si>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</si>
  <si>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</si>
  <si>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</si>
  <si>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</si>
  <si>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</si>
  <si>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</si>
  <si>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</si>
  <si>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</si>
  <si>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</si>
  <si>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</si>
  <si>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</si>
  <si>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</si>
  <si>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</si>
  <si>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</si>
  <si>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</si>
  <si>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</si>
  <si>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</si>
  <si>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</si>
  <si>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</si>
  <si>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</si>
  <si>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</si>
  <si>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</si>
  <si>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</si>
  <si>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</si>
  <si>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</si>
  <si>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</si>
  <si>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</si>
  <si>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</si>
  <si>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</si>
  <si>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</si>
  <si>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</si>
  <si>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</si>
  <si>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</si>
  <si>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</si>
  <si>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</si>
  <si>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</si>
  <si>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</si>
  <si>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</si>
  <si>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</si>
  <si>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</si>
  <si>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</si>
  <si>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</si>
  <si>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</si>
  <si>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</si>
  <si>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</si>
  <si>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</si>
  <si>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</si>
  <si>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</si>
  <si>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</si>
  <si>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</si>
  <si>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</si>
  <si>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</si>
  <si>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</si>
  <si>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</si>
  <si>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</si>
  <si>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</si>
  <si>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</si>
  <si>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</si>
  <si>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</si>
  <si>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</si>
  <si>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</si>
  <si>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</si>
  <si>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</si>
  <si>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</si>
  <si>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</si>
  <si>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</si>
  <si>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</si>
  <si>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</si>
  <si>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</si>
  <si>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</si>
  <si>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</si>
  <si>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</si>
  <si>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</si>
  <si>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</si>
  <si>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</si>
  <si>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</si>
  <si>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</si>
  <si>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</si>
  <si>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</si>
  <si>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</si>
  <si>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</si>
  <si>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</si>
  <si>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</si>
  <si>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</si>
  <si>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</si>
  <si>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</si>
  <si>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</si>
  <si>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</si>
  <si>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</si>
  <si>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</si>
  <si>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</si>
  <si>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</si>
  <si>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</si>
  <si>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</si>
  <si>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</si>
  <si>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</si>
  <si>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</si>
  <si>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</si>
  <si>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</si>
  <si>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</si>
  <si>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</si>
  <si>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</si>
  <si>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</si>
  <si>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</si>
  <si>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</si>
  <si>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</si>
  <si>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</si>
  <si>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</si>
  <si>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</si>
  <si>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</si>
  <si>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</si>
  <si>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</si>
  <si>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</si>
  <si>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</si>
  <si>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</si>
  <si>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</si>
  <si>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</si>
  <si>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</si>
  <si>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</si>
  <si>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</si>
  <si>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</si>
  <si>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</si>
  <si>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</si>
  <si>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</si>
  <si>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</si>
  <si>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</si>
  <si>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</si>
  <si>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</si>
  <si>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</si>
  <si>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</si>
  <si>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</si>
  <si>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</si>
  <si>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</si>
  <si>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</si>
  <si>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</si>
  <si>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</si>
  <si>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</si>
  <si>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</si>
  <si>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</si>
  <si>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</si>
  <si>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</si>
  <si>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</si>
  <si>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</si>
  <si>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</si>
  <si>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</si>
  <si>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</si>
  <si>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</si>
  <si>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</si>
  <si>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</si>
  <si>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</si>
  <si>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</si>
  <si>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</si>
  <si>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</si>
  <si>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</si>
  <si>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</si>
  <si>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</si>
  <si>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</si>
  <si>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</si>
  <si>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</si>
  <si>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</si>
  <si>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</si>
  <si>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</si>
  <si>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</si>
  <si>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</si>
  <si>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</si>
  <si>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</si>
  <si>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</si>
  <si>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</si>
  <si>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</si>
  <si>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</si>
  <si>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</si>
  <si>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</si>
  <si>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</si>
  <si>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</si>
  <si>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</si>
  <si>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</si>
  <si>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</si>
  <si>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</si>
  <si>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</si>
  <si>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</si>
  <si>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</si>
  <si>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</si>
  <si>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</si>
  <si>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</si>
  <si>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</si>
  <si>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</si>
  <si>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</si>
  <si>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</si>
  <si>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</si>
  <si>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</si>
  <si>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</si>
  <si>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</si>
  <si>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</si>
  <si>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</si>
  <si>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</si>
  <si>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</si>
  <si>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</si>
  <si>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</si>
  <si>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</si>
  <si>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</si>
  <si>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</si>
  <si>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</si>
  <si>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</si>
  <si>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</si>
  <si>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</si>
  <si>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</si>
  <si>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</si>
  <si>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</si>
  <si>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</si>
  <si>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</si>
  <si>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</si>
  <si>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</si>
  <si>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</si>
  <si>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</si>
  <si>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</si>
  <si>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</si>
  <si>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</si>
  <si>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</si>
  <si>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</si>
  <si>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</si>
  <si>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</si>
  <si>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</si>
  <si>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</si>
  <si>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</si>
  <si>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</si>
  <si>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</si>
  <si>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</si>
  <si>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</si>
  <si>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</si>
  <si>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</si>
  <si>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</si>
  <si>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</si>
  <si>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</si>
  <si>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</si>
  <si>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</si>
  <si>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</si>
  <si>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</si>
  <si>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</si>
  <si>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</si>
  <si>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</si>
  <si>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</si>
  <si>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</si>
  <si>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</si>
  <si>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</si>
  <si>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</si>
  <si>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</si>
  <si>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</si>
  <si>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</si>
  <si>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</si>
  <si>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</si>
  <si>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</si>
  <si>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</si>
  <si>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</si>
  <si>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</si>
  <si>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</si>
  <si>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</si>
  <si>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</si>
  <si>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</si>
  <si>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</si>
  <si>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</si>
  <si>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</si>
  <si>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</si>
  <si>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</si>
  <si>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</si>
  <si>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</si>
  <si>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</si>
  <si>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</si>
  <si>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</si>
  <si>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</si>
  <si>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</si>
  <si>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</si>
  <si>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</si>
  <si>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</si>
  <si>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</si>
  <si>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</si>
  <si>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</si>
  <si>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</si>
  <si>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</si>
  <si>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</si>
  <si>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</si>
  <si>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</si>
  <si>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</si>
  <si>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</si>
  <si>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</si>
  <si>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</si>
  <si>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</si>
  <si>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</si>
  <si>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</si>
  <si>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</si>
  <si>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</si>
  <si>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</si>
  <si>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</si>
  <si>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</si>
  <si>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</si>
  <si>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</si>
  <si>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</si>
  <si>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</si>
  <si>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</si>
  <si>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</si>
  <si>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</si>
  <si>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</si>
  <si>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</si>
  <si>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</si>
  <si>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</si>
  <si>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</si>
  <si>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</si>
  <si>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</si>
  <si>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</si>
  <si>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</si>
  <si>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</si>
  <si>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</si>
  <si>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</si>
  <si>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</si>
  <si>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</si>
  <si>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</si>
  <si>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</si>
  <si>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</si>
  <si>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</si>
  <si>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</si>
  <si>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</si>
  <si>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</si>
  <si>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</si>
  <si>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</si>
  <si>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</si>
  <si>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</si>
  <si>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</si>
  <si>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</si>
  <si>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</si>
  <si>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</si>
  <si>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</si>
  <si>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</si>
  <si>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</si>
  <si>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</si>
  <si>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</si>
  <si>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</si>
  <si>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</si>
  <si>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</si>
  <si>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</si>
  <si>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</si>
  <si>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</si>
  <si>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</si>
  <si>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</si>
  <si>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</si>
  <si>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</si>
  <si>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</si>
  <si>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</si>
  <si>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</si>
  <si>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</si>
  <si>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</si>
  <si>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</si>
  <si>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</si>
  <si>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</si>
  <si>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</si>
  <si>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</si>
  <si>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</si>
  <si>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</si>
  <si>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</si>
  <si>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</si>
  <si>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</si>
  <si>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</si>
  <si>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</si>
  <si>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</si>
  <si>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</si>
  <si>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</si>
  <si>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</si>
  <si>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</si>
  <si>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</si>
  <si>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</si>
  <si>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</si>
  <si>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</si>
  <si>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</si>
  <si>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</si>
  <si>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</si>
  <si>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</si>
  <si>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</si>
  <si>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</si>
  <si>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</si>
  <si>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</si>
  <si>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</si>
  <si>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</si>
  <si>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</si>
  <si>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</si>
  <si>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</si>
  <si>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</si>
  <si>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</si>
  <si>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</si>
  <si>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</si>
  <si>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</si>
  <si>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</si>
  <si>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</si>
  <si>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</si>
  <si>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</si>
  <si>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</si>
  <si>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</si>
  <si>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</si>
  <si>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</si>
  <si>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</si>
  <si>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</si>
  <si>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</si>
  <si>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</si>
  <si>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</si>
  <si>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</si>
  <si>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</si>
  <si>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</si>
  <si>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</si>
  <si>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</si>
  <si>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</si>
  <si>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</si>
  <si>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</si>
  <si>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</si>
  <si>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</si>
  <si>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</si>
  <si>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</si>
  <si>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</si>
  <si>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</si>
  <si>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</si>
  <si>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</si>
  <si>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</si>
  <si>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</si>
  <si>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</si>
  <si>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</si>
  <si>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</si>
  <si>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</si>
  <si>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</si>
  <si>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</si>
  <si>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</si>
  <si>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</si>
  <si>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</si>
  <si>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</si>
  <si>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</si>
  <si>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</si>
  <si>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</si>
  <si>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</si>
  <si>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</si>
  <si>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</si>
  <si>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</si>
  <si>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</si>
  <si>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</si>
  <si>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</si>
  <si>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</si>
  <si>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</si>
  <si>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</si>
  <si>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</si>
  <si>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</si>
  <si>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</si>
  <si>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</si>
  <si>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</si>
  <si>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</si>
  <si>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</si>
  <si>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</si>
  <si>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</si>
  <si>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</si>
  <si>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</si>
  <si>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</si>
  <si>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</si>
  <si>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</si>
  <si>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</si>
  <si>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</si>
  <si>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</si>
  <si>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</si>
  <si>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</si>
  <si>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</si>
  <si>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</si>
  <si>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</si>
  <si>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</si>
  <si>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</si>
  <si>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</si>
  <si>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</si>
  <si>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</si>
  <si>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</si>
  <si>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</si>
  <si>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</si>
  <si>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</si>
  <si>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</si>
  <si>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</si>
  <si>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</si>
  <si>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</si>
  <si>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</si>
  <si>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</si>
  <si>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</si>
  <si>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</si>
  <si>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</si>
  <si>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</si>
  <si>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</si>
  <si>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</si>
  <si>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</si>
  <si>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</si>
  <si>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</si>
  <si>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</si>
  <si>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</si>
  <si>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</si>
  <si>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</si>
  <si>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</si>
  <si>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</si>
  <si>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</si>
  <si>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</si>
  <si>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</si>
  <si>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</si>
  <si>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</si>
  <si>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</si>
  <si>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</si>
  <si>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</si>
  <si>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</si>
  <si>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</si>
  <si>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</si>
  <si>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</si>
  <si>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</si>
  <si>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</si>
  <si>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</si>
  <si>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</si>
  <si>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</si>
  <si>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</si>
  <si>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</si>
  <si>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</si>
  <si>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</si>
  <si>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</si>
  <si>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</si>
  <si>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</si>
  <si>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</si>
  <si>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</si>
  <si>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</si>
  <si>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</si>
  <si>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</si>
  <si>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</si>
  <si>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</si>
  <si>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</si>
  <si>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</si>
  <si>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</si>
  <si>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</si>
  <si>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</si>
  <si>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</si>
  <si>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</si>
  <si>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</si>
  <si>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</si>
  <si>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</si>
  <si>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</si>
  <si>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</si>
  <si>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</si>
  <si>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</si>
  <si>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</si>
  <si>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</si>
  <si>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</si>
  <si>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</si>
  <si>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</si>
  <si>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</si>
  <si>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</si>
  <si>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</si>
  <si>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</si>
  <si>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</si>
  <si>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</si>
  <si>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</si>
  <si>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</si>
  <si>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</si>
  <si>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</si>
  <si>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</si>
  <si>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</si>
  <si>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</si>
  <si>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</si>
  <si>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</si>
  <si>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</si>
  <si>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</si>
  <si>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</si>
  <si>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</si>
  <si>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</si>
  <si>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</si>
  <si>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</si>
  <si>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</si>
  <si>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</si>
  <si>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</si>
  <si>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</si>
  <si>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</si>
  <si>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</si>
  <si>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</si>
  <si>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</si>
  <si>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</si>
  <si>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</si>
  <si>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</si>
  <si>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</si>
  <si>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</si>
  <si>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</si>
  <si>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</si>
  <si>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</si>
  <si>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</si>
  <si>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</si>
  <si>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</si>
  <si>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</si>
  <si>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</si>
  <si>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</si>
  <si>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</si>
  <si>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</si>
  <si>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</si>
  <si>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</si>
  <si>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</si>
  <si>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</si>
  <si>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</si>
  <si>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</si>
  <si>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</si>
  <si>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</si>
  <si>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</si>
  <si>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</si>
  <si>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</si>
  <si>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</si>
  <si>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</si>
  <si>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</si>
  <si>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</si>
  <si>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</si>
  <si>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</si>
  <si>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</si>
  <si>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</si>
  <si>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</si>
  <si>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</si>
  <si>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</si>
  <si>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</si>
  <si>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</si>
  <si>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</si>
  <si>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</si>
  <si>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</si>
  <si>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</si>
  <si>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</si>
  <si>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</si>
  <si>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</si>
  <si>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</si>
  <si>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</si>
  <si>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</si>
  <si>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</si>
  <si>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</si>
  <si>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</si>
  <si>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</si>
  <si>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</si>
  <si>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</si>
  <si>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</si>
  <si>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</si>
  <si>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</si>
  <si>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</si>
  <si>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</si>
  <si>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</si>
  <si>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</si>
  <si>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</si>
  <si>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</si>
  <si>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</si>
  <si>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</si>
  <si>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</si>
  <si>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</si>
  <si>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</si>
  <si>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</si>
  <si>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</si>
  <si>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</si>
  <si>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</si>
  <si>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</si>
  <si>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</si>
  <si>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</si>
  <si>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</si>
  <si>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</si>
  <si>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</si>
  <si>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</si>
  <si>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</si>
  <si>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</si>
  <si>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</si>
  <si>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</si>
  <si>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</si>
  <si>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</si>
  <si>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</si>
  <si>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</si>
  <si>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</si>
  <si>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</si>
  <si>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</si>
  <si>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</si>
  <si>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</si>
  <si>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</si>
  <si>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</si>
  <si>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</si>
  <si>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</si>
  <si>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</si>
  <si>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</si>
  <si>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</si>
  <si>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</si>
  <si>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</si>
  <si>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</si>
  <si>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</si>
  <si>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</si>
  <si>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</si>
  <si>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</si>
  <si>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</si>
  <si>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</si>
  <si>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</si>
  <si>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</si>
  <si>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</si>
  <si>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</si>
  <si>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</si>
  <si>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</si>
  <si>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</si>
  <si>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</si>
  <si>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</si>
  <si>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</si>
  <si>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</si>
  <si>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</si>
  <si>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</si>
  <si>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</si>
  <si>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</si>
  <si>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</si>
  <si>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</si>
  <si>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</si>
  <si>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</si>
  <si>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</si>
  <si>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</si>
  <si>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</si>
  <si>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</si>
  <si>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</si>
  <si>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</si>
  <si>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</si>
  <si>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</si>
  <si>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</si>
  <si>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</si>
  <si>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</si>
  <si>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</si>
  <si>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</si>
  <si>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</si>
  <si>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</si>
  <si>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</si>
  <si>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</si>
  <si>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</si>
  <si>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</si>
  <si>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</si>
  <si>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</si>
  <si>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</si>
  <si>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</si>
  <si>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</si>
  <si>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</si>
  <si>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</si>
  <si>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</si>
  <si>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</si>
  <si>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</si>
  <si>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</si>
  <si>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</si>
  <si>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</si>
  <si>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</si>
  <si>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</si>
  <si>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</si>
  <si>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</si>
  <si>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</si>
  <si>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</si>
  <si>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</si>
  <si>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</si>
  <si>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</si>
  <si>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</si>
  <si>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</si>
  <si>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</si>
  <si>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</si>
  <si>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</si>
  <si>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</si>
  <si>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</si>
  <si>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</si>
  <si>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</si>
  <si>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</si>
  <si>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</si>
  <si>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</si>
  <si>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</si>
  <si>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</si>
  <si>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</si>
  <si>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</si>
  <si>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</si>
  <si>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</si>
  <si>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</si>
  <si>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</si>
  <si>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</si>
  <si>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</si>
  <si>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</si>
  <si>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</si>
  <si>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</si>
  <si>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</si>
  <si>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</si>
  <si>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</si>
  <si>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</si>
  <si>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</si>
  <si>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</si>
  <si>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</si>
  <si>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</si>
  <si>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</si>
  <si>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</si>
  <si>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</si>
  <si>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</si>
  <si>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</si>
  <si>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</si>
  <si>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</si>
  <si>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</si>
  <si>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</si>
  <si>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</si>
  <si>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</si>
  <si>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</si>
  <si>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</si>
  <si>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</si>
  <si>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</si>
  <si>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</si>
  <si>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</si>
  <si>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</si>
  <si>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</si>
  <si>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</si>
  <si>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</si>
  <si>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</si>
  <si>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</si>
  <si>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</si>
  <si>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</si>
  <si>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</si>
  <si>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</si>
  <si>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</si>
  <si>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</si>
  <si>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</si>
  <si>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</si>
  <si>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</si>
  <si>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</si>
  <si>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</si>
  <si>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</si>
  <si>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</si>
  <si>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</si>
  <si>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</si>
  <si>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</si>
  <si>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</si>
  <si>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</si>
  <si>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</si>
  <si>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</si>
  <si>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</si>
  <si>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</si>
  <si>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</si>
  <si>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</si>
  <si>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</si>
  <si>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</si>
  <si>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</si>
  <si>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</si>
  <si>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</si>
  <si>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</si>
  <si>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</si>
  <si>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</si>
  <si>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</si>
  <si>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</si>
  <si>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</si>
  <si>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</si>
  <si>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</si>
  <si>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</si>
  <si>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</si>
  <si>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</si>
  <si>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</si>
  <si>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</si>
  <si>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</si>
  <si>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</si>
  <si>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</si>
  <si>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</si>
  <si>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</si>
  <si>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</si>
  <si>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</si>
  <si>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</si>
  <si>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</si>
  <si>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</si>
  <si>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</si>
  <si>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</si>
  <si>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</si>
  <si>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</si>
  <si>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</si>
  <si>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</si>
  <si>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</si>
  <si>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</si>
  <si>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</si>
  <si>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</si>
  <si>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</si>
  <si>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</si>
  <si>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</si>
  <si>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</si>
  <si>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</si>
  <si>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</si>
  <si>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</si>
  <si>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</si>
  <si>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</si>
  <si>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</si>
  <si>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</si>
  <si>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</si>
  <si>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</si>
  <si>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</si>
  <si>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</si>
  <si>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</si>
  <si>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</si>
  <si>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</si>
  <si>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</si>
  <si>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</si>
  <si>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</si>
  <si>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</si>
  <si>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</si>
  <si>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</si>
  <si>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</si>
  <si>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</si>
  <si>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</si>
  <si>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</si>
  <si>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</si>
  <si>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</si>
  <si>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</si>
  <si>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</si>
  <si>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</si>
  <si>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</si>
  <si>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</si>
  <si>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</si>
  <si>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</si>
  <si>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</si>
  <si>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</si>
  <si>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</si>
  <si>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</si>
  <si>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</si>
  <si>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</si>
  <si>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</si>
  <si>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</si>
  <si>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</si>
  <si>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</si>
  <si>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</si>
  <si>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</si>
  <si>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</si>
  <si>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</si>
  <si>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</si>
  <si>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</si>
  <si>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</si>
  <si>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</si>
  <si>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</si>
  <si>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</si>
  <si>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</si>
  <si>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</si>
  <si>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</si>
  <si>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</si>
  <si>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</si>
  <si>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</si>
  <si>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</si>
  <si>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</si>
  <si>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</si>
  <si>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</si>
  <si>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</si>
  <si>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</si>
  <si>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</si>
  <si>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</si>
  <si>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</si>
  <si>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</si>
  <si>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</si>
  <si>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</si>
  <si>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</si>
  <si>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</si>
  <si>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</si>
  <si>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</si>
  <si>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</si>
  <si>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</si>
  <si>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</si>
  <si>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</si>
  <si>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</si>
  <si>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</si>
  <si>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</si>
  <si>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</si>
  <si>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</si>
  <si>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</si>
  <si>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</si>
  <si>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</si>
  <si>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</si>
  <si>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</si>
  <si>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</si>
  <si>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</si>
  <si>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</si>
  <si>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</si>
  <si>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</si>
  <si>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</si>
  <si>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</si>
  <si>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</si>
  <si>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</si>
  <si>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</si>
  <si>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</si>
  <si>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</si>
  <si>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</si>
  <si>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</si>
  <si>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</si>
  <si>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</si>
  <si>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</si>
  <si>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</si>
  <si>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</si>
  <si>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</si>
  <si>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</si>
  <si>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</si>
  <si>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</si>
  <si>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</si>
  <si>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</si>
  <si>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</si>
  <si>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</si>
  <si>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</si>
  <si>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</si>
  <si>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</si>
  <si>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</si>
  <si>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</si>
  <si>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</si>
  <si>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</si>
  <si>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</si>
  <si>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</si>
  <si>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</si>
  <si>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</si>
  <si>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</si>
  <si>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</si>
  <si>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</si>
  <si>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</si>
  <si>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</si>
  <si>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</si>
  <si>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</si>
  <si>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</si>
  <si>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</si>
  <si>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</si>
  <si>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</si>
  <si>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</si>
  <si>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</si>
  <si>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</si>
  <si>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</si>
  <si>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</si>
  <si>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</si>
  <si>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</si>
  <si>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</si>
  <si>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</si>
  <si>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</si>
  <si>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</si>
  <si>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</si>
  <si>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</si>
  <si>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</si>
  <si>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</si>
  <si>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</si>
  <si>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</si>
  <si>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</si>
  <si>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</si>
  <si>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</si>
  <si>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</si>
  <si>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</si>
  <si>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</si>
  <si>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</si>
  <si>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</si>
  <si>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</si>
  <si>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</si>
  <si>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</si>
  <si>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</si>
  <si>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</si>
  <si>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</si>
  <si>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</si>
  <si>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</si>
  <si>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</si>
  <si>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</si>
  <si>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</si>
  <si>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</si>
  <si>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</si>
  <si>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</si>
  <si>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</si>
  <si>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</si>
  <si>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</si>
  <si>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</si>
  <si>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</si>
  <si>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</si>
  <si>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</si>
  <si>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</si>
  <si>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</si>
  <si>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</si>
  <si>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</si>
  <si>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</si>
  <si>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</si>
  <si>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</si>
  <si>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</si>
  <si>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</si>
  <si>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</si>
  <si>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</si>
  <si>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</si>
  <si>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</si>
  <si>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</si>
  <si>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</si>
  <si>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</si>
  <si>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</si>
  <si>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</si>
  <si>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</si>
  <si>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</si>
  <si>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</si>
  <si>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</si>
  <si>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</si>
  <si>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</si>
  <si>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</si>
  <si>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</si>
  <si>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</si>
  <si>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</si>
  <si>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</si>
  <si>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</si>
  <si>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</si>
  <si>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</si>
  <si>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</si>
  <si>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</si>
  <si>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</si>
  <si>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</si>
  <si>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</si>
  <si>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</si>
  <si>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</si>
  <si>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</si>
  <si>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</si>
  <si>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</si>
  <si>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</si>
  <si>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</si>
  <si>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</si>
  <si>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</si>
  <si>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</si>
  <si>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</si>
  <si>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</si>
  <si>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</si>
  <si>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</si>
  <si>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</si>
  <si>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</si>
  <si>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</si>
  <si>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</si>
  <si>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</si>
  <si>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</si>
  <si>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</si>
  <si>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</si>
  <si>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</si>
  <si>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</si>
  <si>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</si>
  <si>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</si>
  <si>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</si>
  <si>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</si>
  <si>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</si>
  <si>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</si>
  <si>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</si>
  <si>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</si>
  <si>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</si>
  <si>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</si>
  <si>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</si>
  <si>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</si>
  <si>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</si>
  <si>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</si>
  <si>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</si>
  <si>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</si>
  <si>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</si>
  <si>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</si>
  <si>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</si>
  <si>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</si>
  <si>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</si>
  <si>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</si>
  <si>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</si>
  <si>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</si>
  <si>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</si>
  <si>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</si>
  <si>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</si>
  <si>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</si>
  <si>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</si>
  <si>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</si>
  <si>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</si>
  <si>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</si>
  <si>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</si>
  <si>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</si>
  <si>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</si>
  <si>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</si>
  <si>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</si>
  <si>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</si>
  <si>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</si>
  <si>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</si>
  <si>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</si>
  <si>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</si>
  <si>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</si>
  <si>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</si>
  <si>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</si>
  <si>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</si>
  <si>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</si>
  <si>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</si>
  <si>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</si>
  <si>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</si>
  <si>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</si>
  <si>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</si>
  <si>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</si>
  <si>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</si>
  <si>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</si>
  <si>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</si>
  <si>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</si>
  <si>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</si>
  <si>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</si>
  <si>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</si>
  <si>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</si>
  <si>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</si>
  <si>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</si>
  <si>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</si>
  <si>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</si>
  <si>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</si>
  <si>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</si>
  <si>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</si>
  <si>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</si>
  <si>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</si>
  <si>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</si>
  <si>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</si>
  <si>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</si>
  <si>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</si>
  <si>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</si>
  <si>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</si>
  <si>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</si>
  <si>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</si>
  <si>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</si>
  <si>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</si>
  <si>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</si>
  <si>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</si>
  <si>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</si>
  <si>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</si>
  <si>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</si>
  <si>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</si>
  <si>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</si>
  <si>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</si>
  <si>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</si>
  <si>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</si>
  <si>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</si>
  <si>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</si>
  <si>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</si>
  <si>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</si>
  <si>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</si>
  <si>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</si>
  <si>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</si>
  <si>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</si>
  <si>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</si>
  <si>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</si>
  <si>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</si>
  <si>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</si>
  <si>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</si>
  <si>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</si>
  <si>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</si>
  <si>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</si>
  <si>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</si>
  <si>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</si>
  <si>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</si>
  <si>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</si>
  <si>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</si>
  <si>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</si>
  <si>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</si>
  <si>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</si>
  <si>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</si>
  <si>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</si>
  <si>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</si>
  <si>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</si>
  <si>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</si>
  <si>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</si>
  <si>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</si>
  <si>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</si>
  <si>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</si>
  <si>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</si>
  <si>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</si>
  <si>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</si>
  <si>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</si>
  <si>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</si>
  <si>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</si>
  <si>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</si>
  <si>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</si>
  <si>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</si>
  <si>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</si>
  <si>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</si>
  <si>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</si>
  <si>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</si>
  <si>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</si>
  <si>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</si>
  <si>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</si>
  <si>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</si>
  <si>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</si>
  <si>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</si>
  <si>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</si>
  <si>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</si>
  <si>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</si>
  <si>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</si>
  <si>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</si>
  <si>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</si>
  <si>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</si>
  <si>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</si>
  <si>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</si>
  <si>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</si>
  <si>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</si>
  <si>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</si>
  <si>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</si>
  <si>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</si>
  <si>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</si>
  <si>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</si>
  <si>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</si>
  <si>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</si>
  <si>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</si>
  <si>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</si>
  <si>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</si>
  <si>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</si>
  <si>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</si>
  <si>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</si>
  <si>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</si>
  <si>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</si>
  <si>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</si>
  <si>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</si>
  <si>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</si>
  <si>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</si>
  <si>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</si>
  <si>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</si>
  <si>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</si>
  <si>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</si>
  <si>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</si>
  <si>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</si>
  <si>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</si>
  <si>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</si>
  <si>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</si>
  <si>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</si>
  <si>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</si>
  <si>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</si>
  <si>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</si>
  <si>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</si>
  <si>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</si>
  <si>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</si>
  <si>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</si>
  <si>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</si>
  <si>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</si>
  <si>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</si>
  <si>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</si>
  <si>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</si>
  <si>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</si>
  <si>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</si>
  <si>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</si>
  <si>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</si>
  <si>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</si>
  <si>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</si>
  <si>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</si>
  <si>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</si>
  <si>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</si>
  <si>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</si>
  <si>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</si>
  <si>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</si>
  <si>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</si>
  <si>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</si>
  <si>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</si>
  <si>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</si>
  <si>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</si>
  <si>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</si>
  <si>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</si>
  <si>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</si>
  <si>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</si>
  <si>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</si>
  <si>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</si>
  <si>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</si>
  <si>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</si>
  <si>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</si>
  <si>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</si>
  <si>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</si>
  <si>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</si>
  <si>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</si>
  <si>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</si>
  <si>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</si>
  <si>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</si>
  <si>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</si>
  <si>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</si>
  <si>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</si>
  <si>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</si>
  <si>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</si>
  <si>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</si>
  <si>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</si>
  <si>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</si>
  <si>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</si>
  <si>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</si>
  <si>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</si>
  <si>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</si>
  <si>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</si>
  <si>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</si>
  <si>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</si>
  <si>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</si>
  <si>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</si>
  <si>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</si>
  <si>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</si>
  <si>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</si>
  <si>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</si>
  <si>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</si>
  <si>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</si>
  <si>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</si>
  <si>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</si>
  <si>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</si>
  <si>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</si>
  <si>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</si>
  <si>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</si>
  <si>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</si>
  <si>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</si>
  <si>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</si>
  <si>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</si>
  <si>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</si>
  <si>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</si>
  <si>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</si>
  <si>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</si>
  <si>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</si>
  <si>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</si>
  <si>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</si>
  <si>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</si>
  <si>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</si>
  <si>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</si>
  <si>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</si>
  <si>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</si>
  <si>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</si>
  <si>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</si>
  <si>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</si>
  <si>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</si>
  <si>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</si>
  <si>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</si>
  <si>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</si>
  <si>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</si>
  <si>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</si>
  <si>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</si>
  <si>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</si>
  <si>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</si>
  <si>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</si>
  <si>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</si>
  <si>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</si>
  <si>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</si>
  <si>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</si>
  <si>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</si>
  <si>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</si>
  <si>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</si>
  <si>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</si>
  <si>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</si>
  <si>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</si>
  <si>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</si>
  <si>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</si>
  <si>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</si>
  <si>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</si>
  <si>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</si>
  <si>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</si>
  <si>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</si>
  <si>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</si>
  <si>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</si>
  <si>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</si>
  <si>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</si>
  <si>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</si>
  <si>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</si>
  <si>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</si>
  <si>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</si>
  <si>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</si>
  <si>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</si>
  <si>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</si>
  <si>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</si>
  <si>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</si>
  <si>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</si>
  <si>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</si>
  <si>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</si>
  <si>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</si>
  <si>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</si>
  <si>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</si>
  <si>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</si>
  <si>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</si>
  <si>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</si>
  <si>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</si>
  <si>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</si>
  <si>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</si>
  <si>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</si>
  <si>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</si>
  <si>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</si>
  <si>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</si>
  <si>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</si>
  <si>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</si>
  <si>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</si>
  <si>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</si>
  <si>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</si>
  <si>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</si>
  <si>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</si>
  <si>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</si>
  <si>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</si>
  <si>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</si>
  <si>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</si>
  <si>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</si>
  <si>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</si>
  <si>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</si>
  <si>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</si>
  <si>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</si>
  <si>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</si>
  <si>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</si>
  <si>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</si>
  <si>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</si>
  <si>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</si>
  <si>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</si>
  <si>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</si>
  <si>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</si>
  <si>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</si>
  <si>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</si>
  <si>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</si>
  <si>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</si>
  <si>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</si>
  <si>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</si>
  <si>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</si>
  <si>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</si>
  <si>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</si>
  <si>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</si>
  <si>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</si>
  <si>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</si>
  <si>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</si>
  <si>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</si>
  <si>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</si>
  <si>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</si>
  <si>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</si>
  <si>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</si>
  <si>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</si>
  <si>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</si>
  <si>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</si>
  <si>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</si>
  <si>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</si>
  <si>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</si>
  <si>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</si>
  <si>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</si>
  <si>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</si>
  <si>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</si>
  <si>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</si>
  <si>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</si>
  <si>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</si>
  <si>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</si>
  <si>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</si>
  <si>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</si>
  <si>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</si>
  <si>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</si>
  <si>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</si>
  <si>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</si>
  <si>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</si>
  <si>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</si>
  <si>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</si>
  <si>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</si>
  <si>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</si>
  <si>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</si>
  <si>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</si>
  <si>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</si>
  <si>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</si>
  <si>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</si>
  <si>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</si>
  <si>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</si>
  <si>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</si>
  <si>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</si>
  <si>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</si>
  <si>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</si>
  <si>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</si>
  <si>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</si>
  <si>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</si>
  <si>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</si>
  <si>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</si>
  <si>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</si>
  <si>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</si>
  <si>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</si>
  <si>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</si>
  <si>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</si>
  <si>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</si>
  <si>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</si>
  <si>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</si>
  <si>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</si>
  <si>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</si>
  <si>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</si>
  <si>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</si>
  <si>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</si>
  <si>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</si>
  <si>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</si>
  <si>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</si>
  <si>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</si>
  <si>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</si>
  <si>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</si>
  <si>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</si>
  <si>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</si>
  <si>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</si>
  <si>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</si>
  <si>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</si>
  <si>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</si>
  <si>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</si>
  <si>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</si>
  <si>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</si>
  <si>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</si>
  <si>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</si>
  <si>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</si>
  <si>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</si>
  <si>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</si>
  <si>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</si>
  <si>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</si>
  <si>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</si>
  <si>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</si>
  <si>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</si>
  <si>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</si>
  <si>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</si>
  <si>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</si>
  <si>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</si>
  <si>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</si>
  <si>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</si>
  <si>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</si>
  <si>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</si>
  <si>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</si>
  <si>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</si>
  <si>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</si>
  <si>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</si>
  <si>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</si>
  <si>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</si>
  <si>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</si>
  <si>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</si>
  <si>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</si>
  <si>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</si>
  <si>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</si>
  <si>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</si>
  <si>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</si>
  <si>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</si>
  <si>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</si>
  <si>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</si>
  <si>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</si>
  <si>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</si>
  <si>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</si>
  <si>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</si>
  <si>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</si>
  <si>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</si>
  <si>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</si>
  <si>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</si>
  <si>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</si>
  <si>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</si>
  <si>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</si>
  <si>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</si>
  <si>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</si>
  <si>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</si>
  <si>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</si>
  <si>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</si>
  <si>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</si>
  <si>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</si>
  <si>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</si>
  <si>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</si>
  <si>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</si>
  <si>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</si>
  <si>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</si>
  <si>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</si>
  <si>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</si>
  <si>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</si>
  <si>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</si>
  <si>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</si>
  <si>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</si>
  <si>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</si>
  <si>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</si>
  <si>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</si>
  <si>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</si>
  <si>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</si>
  <si>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</si>
  <si>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</si>
  <si>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</si>
  <si>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</si>
  <si>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</si>
  <si>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</si>
  <si>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</si>
  <si>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</si>
  <si>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</si>
  <si>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</si>
  <si>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</si>
  <si>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</si>
  <si>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</si>
  <si>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</si>
  <si>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</si>
  <si>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</si>
  <si>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</si>
  <si>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</si>
  <si>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</si>
  <si>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</si>
  <si>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</si>
  <si>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</si>
  <si>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</si>
  <si>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</si>
  <si>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</si>
  <si>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</si>
  <si>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</si>
  <si>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</si>
  <si>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</si>
  <si>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</si>
  <si>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</si>
  <si>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</si>
  <si>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</si>
  <si>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</si>
  <si>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</si>
  <si>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</si>
  <si>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</si>
  <si>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</si>
  <si>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</si>
  <si>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</si>
  <si>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</si>
  <si>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</si>
  <si>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</si>
  <si>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</si>
  <si>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</si>
  <si>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</si>
  <si>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</si>
  <si>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</si>
  <si>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</si>
  <si>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</si>
  <si>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</si>
  <si>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</si>
  <si>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</si>
  <si>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</si>
  <si>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</si>
  <si>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</si>
  <si>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</si>
  <si>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</si>
  <si>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</si>
  <si>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</si>
  <si>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</si>
  <si>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</si>
  <si>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</si>
  <si>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</si>
  <si>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</si>
  <si>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</si>
  <si>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</si>
  <si>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</si>
  <si>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</si>
  <si>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</si>
  <si>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</si>
  <si>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</si>
  <si>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</si>
  <si>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</si>
  <si>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</si>
  <si>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</si>
  <si>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</si>
  <si>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</si>
  <si>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</si>
  <si>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</si>
  <si>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</si>
  <si>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</si>
  <si>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</si>
  <si>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</si>
  <si>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</si>
  <si>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</si>
  <si>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</si>
  <si>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</si>
  <si>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</si>
  <si>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</si>
  <si>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</si>
  <si>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</si>
  <si>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</si>
  <si>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</si>
  <si>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</si>
  <si>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</si>
  <si>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</si>
  <si>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</si>
  <si>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</si>
  <si>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</si>
  <si>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</si>
  <si>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</si>
  <si>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</si>
  <si>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</si>
  <si>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</si>
  <si>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</si>
  <si>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</si>
  <si>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</si>
  <si>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</si>
  <si>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</si>
  <si>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</si>
  <si>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</si>
  <si>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</si>
  <si>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</si>
  <si>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</si>
  <si>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</si>
  <si>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</si>
  <si>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</si>
  <si>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</si>
  <si>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</si>
  <si>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</si>
  <si>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</si>
  <si>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</si>
  <si>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</si>
  <si>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</si>
  <si>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</si>
  <si>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</si>
  <si>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</si>
  <si>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</si>
  <si>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</si>
  <si>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</si>
  <si>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</si>
  <si>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</si>
  <si>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</si>
  <si>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</si>
  <si>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</si>
  <si>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</si>
  <si>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</si>
  <si>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</si>
  <si>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</si>
  <si>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</si>
  <si>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</si>
  <si>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</si>
  <si>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</si>
  <si>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</si>
  <si>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</si>
  <si>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</si>
  <si>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</si>
  <si>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</si>
  <si>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</si>
  <si>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</si>
  <si>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</si>
  <si>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</si>
  <si>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</si>
  <si>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</si>
  <si>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</si>
  <si>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</si>
  <si>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</si>
  <si>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</si>
  <si>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</si>
  <si>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</si>
  <si>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</si>
  <si>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</si>
  <si>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</si>
  <si>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</si>
  <si>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</si>
  <si>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</si>
  <si>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</si>
  <si>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</si>
  <si>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</si>
  <si>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</si>
  <si>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</si>
  <si>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</si>
  <si>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</si>
  <si>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</si>
  <si>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</si>
  <si>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</si>
  <si>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</si>
  <si>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</si>
  <si>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</si>
  <si>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</si>
  <si>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</si>
  <si>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</si>
  <si>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</si>
  <si>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</si>
  <si>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</si>
  <si>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</si>
  <si>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</si>
  <si>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</si>
  <si>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</si>
  <si>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</si>
  <si>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</si>
  <si>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</si>
  <si>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</si>
  <si>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</si>
  <si>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</si>
  <si>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</si>
  <si>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</si>
  <si>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</si>
  <si>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</si>
  <si>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</si>
  <si>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</si>
  <si>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</si>
  <si>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</si>
  <si>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</si>
  <si>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</si>
  <si>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</si>
  <si>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</si>
  <si>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</si>
  <si>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</si>
  <si>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</si>
  <si>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</si>
  <si>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</si>
  <si>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</si>
  <si>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</si>
  <si>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</si>
  <si>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</si>
  <si>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</si>
  <si>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</si>
  <si>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</si>
  <si>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</si>
  <si>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</si>
  <si>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</si>
  <si>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</si>
  <si>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</si>
  <si>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</si>
  <si>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</si>
  <si>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</si>
  <si>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</si>
  <si>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</si>
  <si>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</si>
  <si>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</si>
  <si>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</si>
  <si>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</si>
  <si>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</si>
  <si>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</si>
  <si>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</si>
  <si>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</si>
  <si>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</si>
  <si>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</si>
  <si>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</si>
  <si>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</si>
  <si>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</si>
  <si>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</si>
  <si>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</si>
  <si>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</si>
  <si>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</si>
  <si>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</si>
  <si>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</si>
  <si>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</si>
  <si>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</si>
  <si>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</si>
  <si>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</si>
  <si>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</si>
  <si>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</si>
  <si>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</si>
  <si>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</si>
  <si>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</si>
  <si>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</si>
  <si>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</si>
  <si>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</si>
  <si>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</si>
  <si>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</si>
  <si>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</si>
  <si>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</si>
  <si>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</si>
  <si>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</si>
  <si>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</si>
  <si>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</si>
  <si>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</si>
  <si>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</si>
  <si>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</si>
  <si>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</si>
  <si>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</si>
  <si>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</si>
  <si>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</si>
  <si>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</si>
  <si>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</si>
  <si>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</si>
  <si>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</si>
  <si>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</si>
  <si>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</si>
  <si>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</si>
  <si>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</si>
  <si>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</si>
  <si>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</si>
  <si>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</si>
  <si>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</si>
  <si>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</si>
  <si>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</si>
  <si>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</si>
  <si>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</si>
  <si>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</si>
  <si>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</si>
  <si>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</si>
  <si>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</si>
  <si>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</si>
  <si>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</si>
  <si>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</si>
  <si>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</si>
  <si>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</si>
  <si>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</si>
  <si>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</si>
  <si>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</si>
  <si>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</si>
  <si>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</si>
  <si>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</si>
  <si>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</si>
  <si>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</si>
  <si>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</si>
  <si>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</si>
  <si>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</si>
  <si>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</si>
  <si>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</si>
  <si>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</si>
  <si>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</si>
  <si>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</si>
  <si>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</si>
  <si>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</si>
  <si>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</si>
  <si>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</si>
  <si>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</si>
  <si>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</si>
  <si>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</si>
  <si>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</si>
  <si>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</si>
  <si>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</si>
  <si>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</si>
  <si>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</si>
  <si>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</si>
  <si>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</si>
  <si>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</si>
  <si>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</si>
  <si>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</si>
  <si>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</si>
  <si>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</si>
  <si>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</si>
  <si>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</si>
  <si>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</si>
  <si>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</si>
  <si>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</si>
  <si>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</si>
  <si>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</si>
  <si>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</si>
  <si>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</si>
  <si>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</si>
  <si>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</si>
  <si>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</si>
  <si>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</si>
  <si>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</si>
  <si>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</si>
  <si>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</si>
  <si>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</si>
  <si>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</si>
  <si>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</si>
  <si>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</si>
  <si>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</si>
  <si>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</si>
  <si>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</si>
  <si>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</si>
  <si>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</si>
  <si>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</si>
  <si>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</si>
  <si>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</si>
  <si>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</si>
  <si>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</si>
  <si>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</si>
  <si>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</si>
  <si>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</si>
  <si>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</si>
  <si>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</si>
  <si>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</si>
  <si>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</si>
  <si>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</si>
  <si>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</si>
  <si>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</si>
  <si>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</si>
  <si>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</si>
  <si>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</si>
  <si>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</si>
  <si>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</si>
  <si>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</si>
  <si>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</si>
  <si>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</si>
  <si>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</si>
  <si>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</si>
  <si>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</si>
  <si>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</si>
  <si>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</si>
  <si>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</si>
  <si>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</si>
  <si>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</si>
  <si>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</si>
  <si>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</si>
  <si>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</si>
  <si>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</si>
  <si>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</si>
  <si>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</si>
  <si>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</si>
  <si>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</si>
  <si>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</si>
  <si>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</si>
  <si>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</si>
  <si>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</si>
  <si>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</si>
  <si>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</si>
  <si>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</si>
  <si>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</si>
  <si>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</si>
  <si>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</si>
  <si>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</si>
  <si>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</si>
  <si>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</si>
  <si>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</si>
  <si>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</si>
  <si>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</si>
  <si>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</si>
  <si>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</si>
  <si>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</si>
  <si>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</si>
  <si>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</si>
  <si>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</si>
  <si>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</si>
  <si>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</si>
  <si>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</si>
  <si>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</si>
  <si>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</si>
  <si>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</si>
  <si>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</si>
  <si>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</si>
  <si>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</si>
  <si>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</si>
  <si>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</si>
  <si>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</si>
  <si>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</si>
  <si>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</si>
  <si>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</si>
  <si>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</si>
  <si>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</si>
  <si>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</si>
  <si>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</si>
  <si>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</si>
  <si>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</si>
  <si>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</si>
  <si>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</si>
  <si>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</si>
  <si>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</si>
  <si>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</si>
  <si>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</si>
  <si>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</si>
  <si>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</si>
  <si>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</si>
  <si>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</si>
  <si>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</si>
  <si>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</si>
  <si>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</si>
  <si>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</si>
  <si>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</si>
  <si>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</si>
  <si>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</si>
  <si>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</si>
  <si>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</si>
  <si>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</si>
  <si>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</si>
  <si>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</si>
  <si>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</si>
  <si>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</si>
  <si>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</si>
  <si>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</si>
  <si>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</si>
  <si>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</si>
  <si>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</si>
  <si>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</si>
  <si>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</si>
  <si>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</si>
  <si>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</si>
  <si>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</si>
  <si>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</si>
  <si>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</si>
  <si>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</si>
  <si>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</si>
  <si>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</si>
  <si>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</si>
  <si>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</si>
  <si>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</si>
  <si>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</si>
  <si>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</si>
  <si>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</si>
  <si>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</si>
  <si>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</si>
  <si>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</si>
  <si>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</si>
  <si>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</si>
  <si>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</si>
  <si>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</si>
  <si>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</si>
  <si>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</si>
  <si>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</si>
  <si>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</si>
  <si>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</si>
  <si>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</si>
  <si>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</si>
  <si>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</si>
  <si>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</si>
  <si>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</si>
  <si>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</si>
  <si>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</si>
  <si>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</si>
  <si>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</si>
  <si>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</si>
  <si>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</si>
  <si>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</si>
  <si>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</si>
  <si>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</si>
  <si>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</si>
  <si>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</si>
  <si>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</si>
  <si>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</si>
  <si>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</si>
  <si>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</si>
  <si>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</si>
  <si>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</si>
  <si>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</si>
  <si>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</si>
  <si>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</si>
  <si>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</si>
  <si>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</si>
  <si>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</si>
  <si>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</si>
  <si>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</si>
  <si>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</si>
  <si>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</si>
  <si>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</si>
  <si>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</si>
  <si>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</si>
  <si>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</si>
  <si>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</si>
  <si>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</si>
  <si>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</si>
  <si>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</si>
  <si>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</si>
  <si>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</si>
  <si>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</si>
  <si>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</si>
  <si>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</si>
  <si>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</si>
  <si>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</si>
  <si>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</si>
  <si>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</si>
  <si>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</si>
  <si>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</si>
  <si>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</si>
  <si>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</si>
  <si>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</si>
  <si>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</si>
  <si>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</si>
  <si>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</si>
  <si>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</si>
  <si>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</si>
  <si>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</si>
  <si>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</si>
  <si>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</si>
  <si>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</si>
  <si>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</si>
  <si>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</si>
  <si>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</si>
  <si>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</si>
  <si>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</si>
  <si>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</si>
  <si>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</si>
  <si>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</si>
  <si>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</si>
  <si>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</si>
  <si>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</si>
  <si>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</si>
  <si>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</si>
  <si>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</si>
  <si>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</si>
  <si>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</si>
  <si>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</si>
  <si>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</si>
  <si>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</si>
  <si>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</si>
  <si>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</si>
  <si>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</si>
  <si>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</si>
  <si>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</si>
  <si>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</si>
  <si>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</si>
  <si>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</si>
  <si>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</si>
  <si>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</si>
  <si>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</si>
  <si>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</si>
  <si>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</si>
  <si>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</si>
  <si>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</si>
  <si>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</si>
  <si>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</si>
  <si>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</si>
  <si>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</si>
  <si>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</si>
  <si>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</si>
  <si>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</si>
  <si>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</si>
  <si>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</si>
  <si>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</si>
  <si>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</si>
  <si>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</si>
  <si>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</si>
  <si>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</si>
  <si>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</si>
  <si>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</si>
  <si>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</si>
  <si>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</si>
  <si>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</si>
  <si>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</si>
  <si>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</si>
  <si>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</si>
  <si>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</si>
  <si>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</si>
  <si>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</si>
  <si>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</si>
  <si>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</si>
  <si>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</si>
  <si>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</si>
  <si>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</si>
  <si>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</si>
  <si>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</si>
  <si>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</si>
  <si>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</si>
  <si>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</si>
  <si>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</si>
  <si>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</si>
  <si>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</si>
  <si>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</si>
  <si>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</si>
  <si>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</si>
  <si>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</si>
  <si>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</si>
  <si>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</si>
  <si>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</si>
  <si>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</si>
  <si>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</si>
  <si>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</si>
  <si>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</si>
  <si>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</si>
  <si>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</si>
  <si>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</si>
  <si>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</si>
  <si>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</si>
  <si>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</si>
  <si>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</si>
  <si>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</si>
  <si>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</si>
  <si>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</si>
  <si>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</si>
  <si>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</si>
  <si>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</si>
  <si>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</si>
  <si>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</si>
  <si>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</si>
  <si>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</si>
  <si>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</si>
  <si>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</si>
  <si>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</si>
  <si>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</si>
  <si>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</si>
  <si>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</si>
  <si>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</si>
  <si>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</si>
  <si>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</si>
  <si>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</si>
  <si>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</si>
  <si>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</si>
  <si>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</si>
  <si>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</si>
  <si>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</si>
  <si>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</si>
  <si>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</si>
  <si>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</si>
  <si>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</si>
  <si>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</si>
  <si>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</si>
  <si>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</si>
  <si>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</si>
  <si>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</si>
  <si>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</si>
  <si>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</si>
  <si>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</si>
  <si>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</si>
  <si>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</si>
  <si>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</si>
  <si>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</si>
  <si>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</si>
  <si>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</si>
  <si>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</si>
  <si>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</si>
  <si>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</si>
  <si>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</si>
  <si>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</si>
  <si>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</si>
  <si>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</si>
  <si>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</si>
  <si>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</si>
  <si>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</si>
  <si>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</si>
  <si>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</si>
  <si>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</si>
  <si>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</si>
  <si>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</si>
  <si>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</si>
  <si>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</si>
  <si>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</si>
  <si>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</si>
  <si>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</si>
  <si>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</si>
  <si>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</si>
  <si>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</si>
  <si>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</si>
  <si>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</si>
  <si>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</si>
  <si>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</si>
  <si>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</si>
  <si>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</si>
  <si>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</si>
  <si>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</si>
  <si>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</si>
  <si>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</si>
  <si>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</si>
  <si>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</si>
  <si>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</si>
  <si>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</si>
  <si>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</si>
  <si>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</si>
  <si>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</si>
  <si>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</si>
  <si>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</si>
  <si>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</si>
  <si>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</si>
  <si>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</si>
  <si>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</si>
  <si>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</si>
  <si>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</si>
  <si>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</si>
  <si>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</si>
  <si>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</si>
  <si>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</si>
  <si>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</si>
  <si>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</si>
  <si>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</si>
  <si>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</si>
  <si>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</si>
  <si>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</si>
  <si>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</si>
  <si>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</si>
  <si>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</si>
  <si>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</si>
  <si>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</si>
  <si>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</si>
  <si>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</si>
  <si>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</si>
  <si>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</si>
  <si>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</si>
  <si>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</si>
  <si>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</si>
  <si>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</si>
  <si>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</si>
  <si>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</si>
  <si>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</si>
  <si>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</si>
  <si>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</si>
  <si>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</si>
  <si>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</si>
  <si>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</si>
  <si>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</si>
  <si>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</si>
  <si>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</si>
  <si>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</si>
  <si>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</si>
  <si>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</si>
  <si>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</si>
  <si>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</si>
  <si>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</si>
  <si>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</si>
  <si>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</si>
  <si>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</si>
  <si>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</si>
  <si>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</si>
  <si>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</si>
  <si>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</si>
  <si>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</si>
  <si>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</si>
  <si>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</si>
  <si>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</si>
  <si>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</si>
  <si>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</si>
  <si>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</si>
  <si>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</si>
  <si>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</si>
  <si>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</si>
  <si>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</si>
  <si>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</si>
  <si>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</si>
  <si>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</si>
  <si>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</si>
  <si>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</si>
  <si>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</si>
  <si>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</si>
  <si>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</si>
  <si>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</si>
  <si>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</si>
  <si>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</si>
  <si>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</si>
  <si>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</si>
  <si>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</si>
  <si>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</si>
  <si>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</si>
  <si>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</si>
  <si>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</si>
  <si>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</si>
  <si>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</si>
  <si>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</si>
  <si>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</si>
  <si>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</si>
  <si>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</si>
  <si>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</si>
  <si>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</si>
  <si>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</si>
  <si>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</si>
  <si>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</si>
  <si>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</si>
  <si>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</si>
  <si>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</si>
  <si>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</si>
  <si>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</si>
  <si>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</si>
  <si>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</si>
  <si>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</si>
  <si>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</si>
  <si>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</si>
  <si>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</si>
  <si>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</si>
  <si>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</si>
  <si>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</si>
  <si>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</si>
  <si>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</si>
  <si>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</si>
  <si>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</si>
  <si>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</si>
  <si>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</si>
  <si>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</si>
  <si>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</si>
  <si>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</si>
  <si>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</si>
  <si>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</si>
  <si>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</si>
  <si>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</si>
  <si>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</si>
  <si>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</si>
  <si>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</si>
  <si>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</si>
  <si>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</si>
  <si>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</si>
  <si>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</si>
  <si>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</si>
  <si>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</si>
  <si>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</si>
  <si>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</si>
  <si>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</si>
  <si>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</si>
  <si>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</si>
  <si>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</si>
  <si>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</si>
  <si>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</si>
  <si>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</si>
  <si>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</si>
  <si>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</si>
  <si>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</si>
  <si>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</si>
  <si>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</si>
  <si>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</si>
  <si>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</si>
  <si>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</si>
  <si>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</si>
  <si>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</si>
  <si>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</si>
  <si>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</si>
  <si>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</si>
  <si>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</si>
  <si>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</si>
  <si>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</si>
  <si>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</si>
  <si>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</si>
  <si>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</si>
  <si>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</si>
  <si>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</si>
  <si>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</si>
  <si>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</si>
  <si>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</si>
  <si>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</si>
  <si>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</si>
  <si>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</si>
  <si>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</si>
  <si>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</si>
  <si>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</si>
  <si>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</si>
  <si>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</si>
  <si>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</si>
  <si>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</si>
  <si>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</si>
  <si>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</si>
  <si>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</si>
  <si>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</si>
  <si>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</si>
  <si>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</si>
  <si>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</si>
  <si>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</si>
  <si>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</si>
  <si>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</si>
  <si>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</si>
  <si>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</si>
  <si>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</si>
  <si>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</si>
  <si>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</si>
  <si>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</si>
  <si>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</si>
  <si>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</si>
  <si>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</si>
  <si>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</si>
  <si>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</si>
  <si>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</si>
  <si>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</si>
  <si>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</si>
  <si>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</si>
  <si>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</si>
  <si>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</si>
  <si>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</si>
  <si>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</si>
  <si>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</si>
  <si>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</si>
  <si>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</si>
  <si>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</si>
  <si>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</si>
  <si>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</si>
  <si>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</si>
  <si>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</si>
  <si>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</si>
  <si>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</si>
  <si>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</si>
  <si>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</si>
  <si>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</si>
  <si>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</si>
  <si>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</si>
  <si>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</si>
  <si>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</si>
  <si>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</si>
  <si>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</si>
  <si>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</si>
  <si>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</si>
  <si>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</si>
  <si>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</si>
  <si>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</si>
  <si>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</si>
  <si>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</si>
  <si>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</si>
  <si>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</si>
  <si>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</si>
  <si>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</si>
  <si>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</si>
  <si>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</si>
  <si>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</si>
  <si>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</si>
  <si>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</si>
  <si>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</si>
  <si>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</si>
  <si>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</si>
  <si>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</si>
  <si>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</si>
  <si>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</si>
  <si>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</si>
  <si>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</si>
  <si>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</si>
  <si>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</si>
  <si>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</si>
  <si>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</si>
  <si>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</si>
  <si>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</si>
  <si>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</si>
  <si>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</si>
  <si>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</si>
  <si>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</si>
  <si>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</si>
  <si>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</si>
  <si>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</si>
  <si>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</si>
  <si>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</si>
  <si>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</si>
  <si>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</si>
  <si>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</si>
  <si>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</si>
  <si>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</si>
  <si>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</si>
  <si>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</si>
  <si>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</si>
  <si>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</si>
  <si>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</si>
  <si>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</si>
  <si>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</si>
  <si>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</si>
  <si>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</si>
  <si>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</si>
  <si>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</si>
  <si>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</si>
  <si>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</si>
  <si>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</si>
  <si>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</si>
  <si>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</si>
  <si>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</si>
  <si>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</si>
  <si>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</si>
  <si>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</si>
  <si>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</si>
  <si>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</si>
  <si>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</si>
  <si>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</si>
  <si>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</si>
  <si>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</si>
  <si>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</si>
  <si>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</si>
  <si>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</si>
  <si>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</si>
  <si>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</si>
  <si>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</si>
  <si>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</si>
  <si>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</si>
  <si>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</si>
  <si>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</si>
  <si>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</si>
  <si>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</si>
  <si>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</si>
  <si>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</si>
  <si>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</si>
  <si>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</si>
  <si>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</si>
  <si>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</si>
  <si>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</si>
  <si>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</si>
  <si>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</si>
  <si>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</si>
  <si>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</si>
  <si>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</si>
  <si>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</si>
  <si>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</si>
  <si>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</si>
  <si>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</si>
  <si>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</si>
  <si>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</si>
  <si>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</si>
  <si>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</si>
  <si>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</si>
  <si>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</si>
  <si>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</si>
  <si>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</si>
  <si>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</si>
  <si>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</si>
  <si>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</si>
  <si>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</si>
  <si>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</si>
  <si>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</si>
  <si>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</si>
  <si>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</si>
  <si>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</si>
  <si>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</si>
  <si>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</si>
  <si>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</si>
  <si>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</si>
  <si>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</si>
  <si>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</si>
  <si>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</si>
  <si>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</si>
  <si>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</si>
  <si>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</si>
  <si>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</si>
  <si>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</si>
  <si>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</si>
  <si>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</si>
  <si>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</si>
  <si>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</si>
  <si>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</si>
  <si>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</si>
  <si>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</si>
  <si>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</si>
  <si>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</si>
  <si>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</si>
  <si>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</si>
  <si>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</si>
  <si>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</si>
  <si>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</si>
  <si>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</si>
  <si>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</si>
  <si>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</si>
  <si>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</si>
  <si>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</si>
  <si>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</si>
  <si>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</si>
  <si>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</si>
  <si>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</si>
  <si>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</si>
  <si>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</si>
  <si>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</si>
  <si>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</si>
  <si>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</si>
  <si>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</si>
  <si>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</si>
  <si>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</si>
  <si>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</si>
  <si>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</si>
  <si>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</si>
  <si>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</si>
  <si>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</si>
  <si>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</si>
  <si>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</si>
  <si>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</si>
  <si>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</si>
  <si>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</si>
  <si>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</si>
  <si>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</si>
  <si>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</si>
  <si>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</si>
  <si>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</si>
  <si>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</si>
  <si>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</si>
  <si>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</si>
  <si>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</si>
  <si>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</si>
  <si>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</si>
  <si>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</si>
  <si>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</si>
  <si>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</si>
  <si>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</si>
  <si>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</si>
  <si>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</si>
  <si>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</si>
  <si>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</si>
  <si>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</si>
  <si>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</si>
  <si>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</si>
  <si>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</si>
  <si>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</si>
  <si>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</si>
  <si>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</si>
  <si>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</si>
  <si>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</si>
  <si>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</si>
  <si>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</si>
  <si>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</si>
  <si>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</si>
  <si>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</si>
  <si>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</si>
  <si>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</si>
  <si>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</si>
  <si>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</si>
  <si>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</si>
  <si>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</si>
  <si>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</si>
  <si>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</si>
  <si>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</si>
  <si>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</si>
  <si>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</si>
  <si>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</si>
  <si>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</si>
  <si>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</si>
  <si>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</si>
  <si>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</si>
  <si>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</si>
  <si>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</si>
  <si>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</si>
  <si>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</si>
  <si>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</si>
  <si>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</si>
  <si>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</si>
  <si>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</si>
  <si>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</si>
  <si>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</si>
  <si>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</si>
  <si>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</si>
  <si>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</si>
  <si>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</si>
  <si>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</si>
  <si>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</si>
  <si>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</si>
  <si>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</si>
  <si>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</si>
  <si>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</si>
  <si>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</si>
  <si>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</si>
  <si>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</si>
  <si>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</si>
  <si>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</si>
  <si>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</si>
  <si>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</si>
  <si>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</si>
  <si>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</si>
  <si>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</si>
  <si>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</si>
  <si>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</si>
  <si>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</si>
  <si>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</si>
  <si>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</si>
  <si>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</si>
  <si>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</si>
  <si>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</si>
  <si>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</si>
  <si>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</si>
  <si>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</si>
  <si>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</si>
  <si>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</si>
  <si>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</si>
  <si>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</si>
  <si>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</si>
  <si>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</si>
  <si>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</si>
  <si>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</si>
  <si>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</si>
  <si>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</si>
  <si>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</si>
  <si>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</si>
  <si>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</si>
  <si>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</si>
  <si>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</si>
  <si>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</si>
  <si>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</si>
  <si>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</si>
  <si>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</si>
  <si>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</si>
  <si>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</si>
  <si>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</si>
  <si>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</si>
  <si>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</si>
  <si>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</si>
  <si>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</si>
  <si>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</si>
  <si>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</si>
  <si>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</si>
  <si>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</si>
  <si>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</si>
  <si>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</si>
  <si>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</si>
  <si>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</si>
  <si>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</si>
  <si>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</si>
  <si>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</si>
  <si>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</si>
  <si>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</si>
  <si>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</si>
  <si>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</si>
  <si>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</si>
  <si>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</si>
  <si>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</si>
  <si>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</si>
  <si>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</si>
  <si>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</si>
  <si>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</si>
  <si>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</si>
  <si>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</si>
  <si>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</si>
  <si>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</si>
  <si>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</si>
  <si>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</si>
  <si>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</si>
  <si>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</si>
  <si>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</si>
  <si>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</si>
  <si>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</si>
  <si>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</si>
  <si>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</si>
  <si>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</si>
  <si>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</si>
  <si>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</si>
  <si>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</si>
  <si>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</si>
  <si>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</si>
  <si>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</si>
  <si>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</si>
  <si>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</si>
  <si>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</si>
  <si>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</si>
  <si>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</si>
  <si>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</si>
  <si>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</si>
  <si>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</si>
  <si>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</si>
  <si>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</si>
  <si>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</si>
  <si>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</si>
  <si>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</si>
  <si>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</si>
  <si>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</si>
  <si>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</si>
  <si>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</si>
  <si>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</si>
  <si>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</si>
  <si>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</si>
  <si>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</si>
  <si>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</si>
  <si>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</si>
  <si>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</si>
  <si>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</si>
  <si>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</si>
  <si>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</si>
  <si>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</si>
  <si>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</si>
  <si>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</si>
  <si>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</si>
  <si>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</si>
  <si>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</si>
  <si>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</si>
  <si>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</si>
  <si>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</si>
  <si>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</si>
  <si>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</si>
  <si>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</si>
  <si>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</si>
  <si>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</si>
  <si>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</si>
  <si>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</si>
  <si>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</si>
  <si>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</si>
  <si>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</si>
  <si>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</si>
  <si>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</si>
  <si>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</si>
  <si>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</si>
  <si>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</si>
  <si>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</si>
  <si>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</si>
  <si>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</si>
  <si>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</si>
  <si>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</si>
  <si>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</si>
  <si>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</si>
  <si>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</si>
  <si>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</si>
  <si>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</si>
  <si>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</si>
  <si>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</si>
  <si>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</si>
  <si>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</si>
  <si>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</si>
  <si>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</si>
  <si>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</si>
  <si>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</si>
  <si>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</si>
  <si>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</si>
  <si>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</si>
  <si>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</si>
  <si>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</si>
  <si>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</si>
  <si>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</si>
  <si>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</si>
  <si>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</si>
  <si>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</si>
  <si>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</si>
  <si>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</si>
  <si>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</si>
  <si>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</si>
  <si>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</si>
  <si>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</si>
  <si>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</si>
  <si>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</si>
  <si>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</si>
  <si>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</si>
  <si>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</si>
  <si>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</si>
  <si>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</si>
  <si>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</si>
  <si>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</si>
  <si>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</si>
  <si>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</si>
  <si>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</si>
  <si>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</si>
  <si>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</si>
  <si>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</si>
  <si>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</si>
  <si>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</si>
  <si>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</si>
  <si>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</si>
  <si>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</si>
  <si>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</si>
  <si>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</si>
  <si>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</si>
  <si>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</si>
  <si>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</si>
  <si>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</si>
  <si>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</si>
  <si>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</si>
  <si>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</si>
  <si>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</si>
  <si>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</si>
  <si>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</si>
  <si>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</si>
  <si>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</si>
  <si>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</si>
  <si>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</si>
  <si>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</si>
  <si>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</si>
  <si>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</si>
  <si>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</si>
  <si>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</si>
  <si>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</si>
  <si>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</si>
  <si>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</si>
  <si>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</si>
  <si>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</si>
  <si>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</si>
  <si>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</si>
  <si>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</si>
  <si>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</si>
  <si>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</si>
  <si>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</si>
  <si>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</si>
  <si>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</si>
  <si>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</si>
  <si>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</si>
  <si>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</si>
  <si>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</si>
  <si>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</si>
  <si>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</si>
  <si>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</si>
  <si>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</si>
  <si>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</si>
  <si>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</si>
  <si>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</si>
  <si>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</si>
  <si>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</si>
  <si>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</si>
  <si>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</si>
  <si>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</si>
  <si>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</si>
  <si>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</si>
  <si>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</si>
  <si>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</si>
  <si>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</si>
  <si>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</si>
  <si>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</si>
  <si>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</si>
  <si>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</si>
  <si>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</si>
  <si>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</si>
  <si>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</si>
  <si>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</si>
  <si>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</si>
  <si>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</si>
  <si>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</si>
  <si>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</si>
  <si>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</si>
  <si>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</si>
  <si>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</si>
  <si>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</si>
  <si>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</si>
  <si>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</si>
  <si>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</si>
  <si>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</si>
  <si>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</si>
  <si>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</si>
  <si>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</si>
  <si>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</si>
  <si>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</si>
  <si>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</si>
  <si>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</si>
  <si>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</si>
  <si>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</si>
  <si>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</si>
  <si>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</si>
  <si>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</si>
  <si>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</si>
  <si>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</si>
  <si>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</si>
  <si>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</si>
  <si>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</si>
  <si>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</si>
  <si>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</si>
  <si>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</si>
  <si>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</si>
  <si>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</si>
  <si>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</si>
  <si>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</si>
  <si>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</si>
  <si>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</si>
  <si>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</si>
  <si>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</si>
  <si>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</si>
  <si>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</si>
  <si>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</si>
  <si>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</si>
  <si>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</si>
  <si>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</si>
  <si>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</si>
  <si>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</si>
  <si>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</si>
  <si>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</si>
  <si>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</si>
  <si>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</si>
  <si>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</si>
  <si>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</si>
  <si>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</si>
  <si>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</si>
  <si>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</si>
  <si>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</si>
  <si>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</si>
  <si>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</si>
  <si>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</si>
  <si>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</si>
  <si>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</si>
  <si>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</si>
  <si>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</si>
  <si>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</si>
  <si>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</si>
  <si>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</si>
  <si>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</si>
  <si>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</si>
  <si>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</si>
  <si>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</si>
  <si>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</si>
  <si>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</si>
  <si>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</si>
  <si>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</si>
  <si>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</si>
  <si>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</si>
  <si>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</si>
  <si>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</si>
  <si>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</si>
  <si>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</si>
  <si>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</si>
  <si>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</si>
  <si>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</si>
  <si>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</si>
  <si>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</si>
  <si>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</si>
  <si>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</si>
  <si>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</si>
  <si>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</si>
  <si>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</si>
  <si>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</si>
  <si>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</si>
  <si>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</si>
  <si>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</si>
  <si>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</si>
  <si>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</si>
  <si>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</si>
  <si>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</si>
  <si>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</si>
  <si>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</si>
  <si>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</si>
  <si>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</si>
  <si>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</si>
  <si>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</si>
  <si>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</si>
  <si>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</si>
  <si>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</si>
  <si>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</si>
  <si>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</si>
  <si>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</si>
  <si>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</si>
  <si>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</si>
  <si>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</si>
  <si>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</si>
  <si>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</si>
  <si>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</si>
  <si>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</si>
  <si>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</si>
  <si>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</si>
  <si>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</si>
  <si>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</si>
  <si>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</si>
  <si>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</si>
  <si>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</si>
  <si>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</si>
  <si>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</si>
  <si>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</si>
  <si>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</si>
  <si>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</si>
  <si>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</si>
  <si>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</si>
  <si>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</si>
  <si>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</si>
  <si>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</si>
  <si>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</si>
  <si>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</si>
  <si>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</si>
  <si>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</si>
  <si>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</si>
  <si>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</si>
  <si>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</si>
  <si>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</si>
  <si>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</si>
  <si>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</si>
  <si>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</si>
  <si>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</si>
  <si>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</si>
  <si>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</si>
  <si>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</si>
  <si>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</si>
  <si>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</si>
  <si>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</si>
  <si>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</si>
  <si>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</si>
  <si>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</si>
  <si>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</si>
  <si>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</si>
  <si>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</si>
  <si>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</si>
  <si>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</si>
  <si>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</si>
  <si>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</si>
  <si>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</si>
  <si>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</si>
  <si>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</si>
  <si>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</si>
  <si>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</si>
  <si>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</si>
  <si>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</si>
  <si>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</si>
  <si>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</si>
  <si>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</si>
  <si>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</si>
  <si>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</si>
  <si>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</si>
  <si>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</si>
  <si>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</si>
  <si>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</si>
  <si>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</si>
  <si>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</si>
  <si>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</si>
  <si>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</si>
  <si>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</si>
  <si>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</si>
  <si>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</si>
  <si>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</si>
  <si>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</si>
  <si>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</si>
  <si>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</si>
  <si>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</si>
  <si>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</si>
  <si>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</si>
  <si>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</si>
  <si>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</si>
  <si>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</si>
  <si>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</si>
  <si>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</si>
  <si>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</si>
  <si>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</si>
  <si>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</si>
  <si>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</si>
  <si>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</si>
  <si>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</si>
  <si>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</si>
  <si>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</si>
  <si>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</si>
  <si>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</si>
  <si>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</si>
  <si>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</si>
  <si>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</si>
  <si>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</si>
  <si>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</si>
  <si>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</si>
  <si>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</si>
  <si>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</si>
  <si>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</si>
  <si>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</si>
  <si>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</si>
  <si>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</si>
  <si>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</si>
  <si>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</si>
  <si>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</si>
  <si>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</si>
  <si>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</si>
  <si>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</si>
  <si>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</si>
  <si>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</si>
  <si>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</si>
  <si>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</si>
  <si>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</si>
  <si>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</si>
  <si>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</si>
  <si>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</si>
  <si>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</si>
  <si>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</si>
  <si>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</si>
  <si>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</si>
  <si>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</si>
  <si>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</si>
  <si>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</si>
  <si>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</si>
  <si>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</si>
  <si>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</si>
  <si>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</si>
  <si>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</si>
  <si>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</si>
  <si>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</si>
  <si>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</si>
  <si>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</si>
  <si>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</si>
  <si>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</si>
  <si>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</si>
  <si>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</si>
  <si>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</si>
  <si>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</si>
  <si>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</si>
  <si>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</si>
  <si>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</si>
  <si>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</si>
  <si>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</si>
  <si>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</si>
  <si>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</si>
  <si>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</si>
  <si>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</si>
  <si>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</si>
  <si>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</si>
  <si>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</si>
  <si>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</si>
  <si>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</si>
  <si>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</si>
  <si>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</si>
  <si>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</si>
  <si>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</si>
  <si>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</si>
  <si>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</si>
  <si>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</si>
  <si>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</si>
  <si>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</si>
  <si>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</si>
  <si>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</si>
  <si>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</si>
  <si>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</si>
  <si>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</si>
  <si>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</si>
  <si>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</si>
  <si>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</si>
  <si>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</si>
  <si>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</si>
  <si>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</si>
  <si>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</si>
  <si>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</si>
  <si>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</si>
  <si>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</si>
  <si>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</si>
  <si>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</si>
  <si>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</si>
  <si>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</si>
  <si>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</si>
  <si>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</si>
  <si>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</si>
  <si>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</si>
  <si>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</si>
  <si>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</si>
  <si>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</si>
  <si>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</si>
  <si>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</si>
  <si>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</si>
  <si>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</si>
  <si>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</si>
  <si>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</si>
  <si>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</si>
  <si>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</si>
  <si>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</si>
  <si>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</si>
  <si>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</si>
  <si>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</si>
  <si>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</si>
  <si>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</si>
  <si>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</si>
  <si>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</si>
  <si>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</si>
  <si>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</si>
  <si>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</si>
  <si>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</si>
  <si>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</si>
  <si>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</si>
  <si>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</si>
  <si>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</si>
  <si>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</si>
  <si>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</si>
  <si>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</si>
  <si>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</si>
  <si>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</si>
  <si>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</si>
  <si>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</si>
  <si>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</si>
  <si>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</si>
  <si>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</si>
  <si>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</si>
  <si>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</si>
  <si>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</si>
  <si>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</si>
  <si>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</si>
  <si>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</si>
  <si>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</si>
  <si>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</si>
  <si>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</si>
  <si>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</si>
  <si>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</si>
  <si>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</si>
  <si>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</si>
  <si>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</si>
  <si>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</si>
  <si>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</si>
  <si>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</si>
  <si>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</si>
  <si>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</si>
  <si>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</si>
  <si>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</si>
  <si>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</si>
  <si>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</si>
  <si>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</si>
  <si>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</si>
  <si>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</si>
  <si>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</si>
  <si>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</si>
  <si>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</si>
  <si>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</si>
  <si>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</si>
  <si>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</si>
  <si>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</si>
  <si>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</si>
  <si>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</si>
  <si>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</si>
  <si>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</si>
  <si>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</si>
  <si>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</si>
  <si>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</si>
  <si>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</si>
  <si>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</si>
  <si>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</si>
  <si>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</si>
  <si>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</si>
  <si>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</si>
  <si>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</si>
  <si>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</si>
  <si>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</si>
  <si>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</si>
  <si>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</si>
  <si>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</si>
  <si>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</si>
  <si>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</si>
  <si>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</si>
  <si>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</si>
  <si>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</si>
  <si>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</si>
  <si>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</si>
  <si>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</si>
  <si>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</si>
  <si>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</si>
  <si>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</si>
  <si>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</si>
  <si>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</si>
  <si>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</si>
  <si>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</si>
  <si>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</si>
  <si>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</si>
  <si>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</si>
  <si>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</si>
  <si>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</si>
  <si>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</si>
  <si>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</si>
  <si>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</si>
  <si>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</si>
  <si>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</si>
  <si>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</si>
  <si>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</si>
  <si>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</si>
  <si>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</si>
  <si>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</si>
  <si>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</si>
  <si>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</si>
  <si>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</si>
  <si>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</si>
  <si>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</si>
  <si>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</si>
  <si>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</si>
  <si>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</si>
  <si>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</si>
  <si>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</si>
  <si>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</si>
  <si>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</si>
  <si>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</si>
  <si>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</si>
  <si>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</si>
  <si>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</si>
  <si>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</si>
  <si>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</si>
  <si>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</si>
  <si>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</si>
  <si>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</si>
  <si>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</si>
  <si>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</si>
  <si>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</si>
  <si>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</si>
  <si>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</si>
  <si>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</si>
  <si>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</si>
  <si>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</si>
  <si>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</si>
  <si>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</si>
  <si>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</si>
  <si>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</si>
  <si>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</si>
  <si>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</si>
  <si>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</si>
  <si>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</si>
  <si>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</si>
  <si>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</si>
  <si>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</si>
  <si>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</si>
  <si>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</si>
  <si>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</si>
  <si>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</si>
  <si>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</si>
  <si>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</si>
  <si>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</si>
  <si>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</si>
  <si>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</si>
  <si>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</si>
  <si>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</si>
  <si>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</si>
  <si>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</si>
  <si>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</si>
  <si>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</si>
  <si>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</si>
  <si>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</si>
  <si>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</si>
  <si>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</si>
  <si>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</si>
  <si>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</si>
  <si>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</si>
  <si>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</si>
  <si>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</si>
  <si>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</si>
  <si>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</si>
  <si>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</si>
  <si>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</si>
  <si>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</si>
  <si>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</si>
  <si>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</si>
  <si>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</si>
  <si>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</si>
  <si>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</si>
  <si>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</si>
  <si>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</si>
  <si>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</si>
  <si>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</si>
  <si>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</si>
  <si>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</si>
  <si>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</si>
  <si>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</si>
  <si>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</si>
  <si>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</si>
  <si>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</si>
  <si>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</si>
  <si>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</si>
  <si>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</si>
  <si>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</si>
  <si>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</si>
  <si>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</si>
  <si>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</si>
  <si>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</si>
  <si>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</si>
  <si>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</si>
  <si>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</si>
  <si>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</si>
  <si>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</si>
  <si>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</si>
  <si>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</si>
  <si>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</si>
  <si>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</si>
  <si>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</si>
  <si>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</si>
  <si>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</si>
  <si>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</si>
  <si>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</si>
  <si>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</si>
  <si>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</si>
  <si>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</si>
  <si>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</si>
  <si>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</si>
  <si>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</si>
  <si>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</si>
  <si>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</si>
  <si>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</si>
  <si>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</si>
  <si>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</si>
  <si>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</si>
  <si>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</si>
  <si>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</si>
  <si>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</si>
  <si>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</si>
  <si>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</si>
  <si>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</si>
  <si>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</si>
  <si>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</si>
  <si>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</si>
  <si>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</si>
  <si>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</si>
  <si>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</si>
  <si>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</si>
  <si>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</si>
  <si>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</si>
  <si>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</si>
  <si>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</si>
  <si>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</si>
  <si>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</si>
  <si>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</si>
  <si>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</si>
  <si>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</si>
  <si>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</si>
  <si>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</si>
  <si>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</si>
  <si>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</si>
  <si>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</si>
  <si>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</si>
  <si>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</si>
  <si>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</si>
  <si>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</si>
  <si>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</si>
  <si>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</si>
  <si>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</si>
  <si>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</si>
  <si>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</si>
  <si>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</si>
  <si>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</si>
  <si>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</si>
  <si>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</si>
  <si>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</si>
  <si>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</si>
  <si>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</si>
  <si>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</si>
  <si>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</si>
  <si>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</si>
  <si>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</si>
  <si>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</si>
  <si>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</si>
  <si>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</si>
  <si>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</si>
  <si>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</si>
  <si>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</si>
  <si>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</si>
  <si>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</si>
  <si>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</si>
  <si>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</si>
  <si>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</si>
  <si>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</si>
  <si>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</si>
  <si>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</si>
  <si>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</si>
  <si>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</si>
  <si>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</si>
  <si>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</si>
  <si>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</si>
  <si>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</si>
  <si>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</si>
  <si>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</si>
  <si>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</si>
  <si>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</si>
  <si>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</si>
  <si>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</si>
  <si>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</si>
  <si>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</si>
  <si>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</si>
  <si>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</si>
  <si>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</si>
  <si>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</si>
  <si>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</si>
  <si>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</si>
  <si>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</si>
  <si>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</si>
  <si>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</si>
  <si>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</si>
  <si>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</si>
  <si>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</si>
  <si>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</si>
  <si>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</si>
  <si>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</si>
  <si>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</si>
  <si>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</si>
  <si>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</si>
  <si>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</si>
  <si>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</si>
  <si>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</si>
  <si>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</si>
  <si>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</si>
  <si>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</si>
  <si>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</si>
  <si>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</si>
  <si>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</si>
  <si>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</si>
  <si>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</si>
  <si>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</si>
  <si>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</si>
  <si>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</si>
  <si>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</si>
  <si>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</si>
  <si>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</si>
  <si>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</si>
  <si>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</si>
  <si>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</si>
  <si>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</si>
  <si>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</si>
  <si>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</si>
  <si>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</si>
  <si>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</si>
  <si>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</si>
  <si>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</si>
  <si>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</si>
  <si>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</si>
  <si>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</si>
  <si>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</si>
  <si>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</si>
  <si>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</si>
  <si>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</si>
  <si>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</si>
  <si>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</si>
  <si>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</si>
  <si>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</si>
  <si>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</si>
  <si>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</si>
  <si>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</si>
  <si>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</si>
  <si>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</si>
  <si>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</si>
  <si>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</si>
  <si>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</si>
  <si>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</si>
  <si>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</si>
  <si>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</si>
  <si>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</si>
  <si>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</si>
  <si>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</si>
  <si>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</si>
  <si>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</si>
  <si>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</si>
  <si>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</si>
  <si>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</si>
  <si>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</si>
  <si>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</si>
  <si>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</si>
  <si>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</si>
  <si>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</si>
  <si>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</si>
  <si>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</si>
  <si>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</si>
  <si>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</si>
  <si>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</si>
  <si>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</si>
  <si>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</si>
  <si>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</si>
  <si>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</si>
  <si>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</si>
  <si>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</si>
  <si>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</si>
  <si>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</si>
  <si>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</si>
  <si>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</si>
  <si>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</si>
  <si>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</si>
  <si>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</si>
  <si>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</si>
  <si>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</si>
  <si>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</si>
  <si>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</si>
  <si>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</si>
  <si>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</si>
  <si>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</si>
  <si>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</si>
  <si>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</si>
  <si>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</si>
  <si>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</si>
  <si>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</si>
  <si>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</si>
  <si>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</si>
  <si>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</si>
  <si>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</si>
  <si>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</si>
  <si>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</si>
  <si>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</si>
  <si>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</si>
  <si>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</si>
  <si>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</si>
  <si>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</si>
  <si>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</si>
  <si>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</si>
  <si>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</si>
  <si>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</si>
  <si>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</si>
  <si>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</si>
  <si>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</si>
  <si>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</si>
  <si>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</si>
  <si>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</si>
  <si>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</si>
  <si>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</si>
  <si>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</si>
  <si>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</si>
  <si>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</si>
  <si>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</si>
  <si>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</si>
  <si>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</si>
  <si>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</si>
  <si>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</si>
  <si>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</si>
  <si>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</si>
  <si>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</si>
  <si>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</si>
  <si>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</si>
  <si>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</si>
  <si>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</si>
  <si>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</si>
  <si>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</si>
  <si>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</si>
  <si>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</si>
  <si>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</si>
  <si>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</si>
  <si>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</si>
  <si>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</si>
  <si>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</si>
  <si>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</si>
  <si>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</si>
  <si>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</si>
  <si>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</si>
  <si>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</si>
  <si>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</si>
  <si>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</si>
  <si>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</si>
  <si>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</si>
  <si>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</si>
  <si>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</si>
  <si>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</si>
  <si>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</si>
  <si>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</si>
  <si>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</si>
  <si>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</si>
  <si>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</si>
  <si>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</si>
  <si>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</si>
  <si>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</si>
  <si>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</si>
  <si>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</si>
  <si>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</si>
  <si>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</si>
  <si>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</si>
  <si>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</si>
  <si>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</si>
  <si>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</si>
  <si>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</si>
  <si>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</si>
  <si>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</si>
  <si>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</si>
  <si>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</si>
  <si>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</si>
  <si>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</si>
  <si>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</si>
  <si>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</si>
  <si>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</si>
  <si>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</si>
  <si>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</si>
  <si>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</si>
  <si>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</si>
  <si>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</si>
  <si>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</si>
  <si>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</si>
  <si>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</si>
  <si>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</si>
  <si>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</si>
  <si>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</si>
  <si>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</si>
  <si>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</si>
  <si>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</si>
  <si>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</si>
  <si>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</si>
  <si>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</si>
  <si>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</si>
  <si>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</si>
  <si>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</si>
  <si>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</si>
  <si>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</si>
  <si>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</si>
  <si>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</si>
  <si>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</si>
  <si>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</si>
  <si>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</si>
  <si>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</si>
  <si>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</si>
  <si>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</si>
  <si>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</si>
  <si>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</si>
  <si>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</si>
  <si>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</si>
  <si>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</si>
  <si>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</si>
  <si>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</si>
  <si>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</si>
  <si>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</si>
  <si>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</si>
  <si>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</si>
  <si>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</si>
  <si>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</si>
  <si>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</si>
  <si>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</si>
  <si>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</si>
  <si>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</si>
  <si>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</si>
  <si>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</si>
  <si>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</si>
  <si>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</si>
  <si>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</si>
  <si>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</si>
  <si>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</si>
  <si>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</si>
  <si>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</si>
  <si>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</si>
  <si>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</si>
  <si>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</si>
  <si>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</si>
  <si>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</si>
  <si>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</si>
  <si>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</si>
  <si>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</si>
  <si>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</si>
  <si>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</si>
  <si>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</si>
  <si>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</si>
  <si>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</si>
  <si>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</si>
  <si>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</si>
  <si>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</si>
  <si>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</si>
  <si>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</si>
  <si>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</si>
  <si>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</si>
  <si>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</si>
  <si>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</si>
  <si>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</si>
  <si>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</si>
  <si>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</si>
  <si>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</si>
  <si>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</si>
  <si>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</si>
  <si>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</si>
  <si>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</si>
  <si>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</si>
  <si>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</si>
  <si>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</si>
  <si>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</si>
  <si>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</si>
  <si>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</si>
  <si>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</si>
  <si>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</si>
  <si>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</si>
  <si>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</si>
  <si>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</si>
  <si>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</si>
  <si>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</si>
  <si>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</si>
  <si>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</si>
  <si>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</si>
  <si>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</si>
  <si>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</si>
  <si>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</si>
  <si>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</si>
  <si>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</si>
  <si>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</si>
  <si>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</si>
  <si>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</si>
  <si>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</si>
  <si>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</si>
  <si>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</si>
  <si>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</si>
  <si>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</si>
  <si>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</si>
  <si>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</si>
  <si>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</si>
  <si>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</si>
  <si>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</si>
  <si>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</si>
  <si>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</si>
  <si>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</si>
  <si>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</si>
  <si>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</si>
  <si>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</si>
  <si>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</si>
  <si>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</si>
  <si>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</si>
  <si>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</si>
  <si>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</si>
  <si>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</si>
  <si>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</si>
  <si>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</si>
  <si>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</si>
  <si>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</si>
  <si>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</si>
  <si>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</si>
  <si>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</si>
  <si>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</si>
  <si>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</si>
  <si>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</si>
  <si>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</si>
  <si>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</si>
  <si>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</si>
  <si>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</si>
  <si>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</si>
  <si>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</si>
  <si>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</si>
  <si>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</si>
  <si>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</si>
  <si>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</si>
  <si>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</si>
  <si>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</si>
  <si>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</si>
  <si>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</si>
  <si>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</si>
  <si>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</si>
  <si>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</si>
  <si>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</si>
  <si>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</si>
  <si>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</si>
  <si>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</si>
  <si>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</si>
  <si>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</si>
  <si>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</si>
  <si>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</si>
  <si>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</si>
  <si>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</si>
  <si>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</si>
  <si>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</si>
  <si>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</si>
  <si>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</si>
  <si>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</si>
  <si>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</si>
  <si>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</si>
  <si>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</si>
  <si>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</si>
  <si>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</si>
  <si>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</si>
  <si>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</si>
  <si>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</si>
  <si>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</si>
  <si>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</si>
  <si>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</si>
  <si>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</si>
  <si>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</si>
  <si>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</si>
  <si>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</si>
  <si>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</si>
  <si>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</si>
  <si>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</si>
  <si>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</si>
  <si>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</si>
  <si>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</si>
  <si>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</si>
  <si>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</si>
  <si>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</si>
  <si>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</si>
  <si>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</si>
  <si>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</si>
  <si>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</si>
  <si>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</si>
  <si>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</si>
  <si>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</si>
  <si>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</si>
  <si>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</si>
  <si>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</si>
  <si>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</si>
  <si>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</si>
  <si>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</si>
  <si>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</si>
  <si>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</si>
  <si>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</si>
  <si>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</si>
  <si>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</si>
  <si>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</si>
  <si>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</si>
  <si>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</si>
  <si>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</si>
  <si>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</si>
  <si>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</si>
  <si>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</si>
  <si>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</si>
  <si>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</si>
  <si>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</si>
  <si>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</si>
  <si>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</si>
  <si>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</si>
  <si>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</si>
  <si>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</si>
  <si>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</si>
  <si>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</si>
  <si>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</si>
  <si>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</si>
  <si>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</si>
  <si>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</si>
  <si>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</si>
  <si>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</si>
  <si>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</si>
  <si>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</si>
  <si>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</si>
  <si>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</si>
  <si>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</si>
  <si>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</si>
  <si>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</si>
  <si>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</si>
  <si>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</si>
  <si>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</si>
  <si>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</si>
  <si>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</si>
  <si>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</si>
  <si>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</si>
  <si>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</si>
  <si>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</si>
  <si>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</si>
  <si>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</si>
  <si>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</si>
  <si>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</si>
  <si>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</si>
  <si>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</si>
  <si>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</si>
  <si>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</si>
  <si>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</si>
  <si>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</si>
  <si>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</si>
  <si>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</si>
  <si>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</si>
  <si>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</si>
  <si>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</si>
  <si>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</si>
  <si>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</si>
  <si>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</si>
  <si>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</si>
  <si>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</si>
  <si>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</si>
  <si>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</si>
  <si>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</si>
  <si>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</si>
  <si>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</si>
  <si>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</si>
  <si>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</si>
  <si>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</si>
  <si>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</si>
  <si>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</si>
  <si>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</si>
  <si>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</si>
  <si>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</si>
  <si>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</si>
  <si>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</si>
  <si>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</si>
  <si>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</si>
  <si>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</si>
  <si>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</si>
  <si>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</si>
  <si>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</si>
  <si>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</si>
  <si>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</si>
  <si>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</si>
  <si>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</si>
  <si>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</si>
  <si>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</si>
  <si>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</si>
  <si>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</si>
  <si>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</si>
  <si>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</si>
  <si>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</si>
  <si>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</si>
  <si>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</si>
  <si>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</si>
  <si>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</si>
  <si>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</si>
  <si>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</si>
  <si>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</si>
  <si>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</si>
  <si>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</si>
  <si>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</si>
  <si>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</si>
  <si>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</si>
  <si>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</si>
  <si>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</si>
  <si>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</si>
  <si>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</si>
  <si>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</si>
  <si>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</si>
  <si>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</si>
  <si>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</si>
  <si>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</si>
  <si>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</si>
  <si>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</si>
  <si>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</si>
  <si>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</si>
  <si>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</si>
  <si>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</si>
  <si>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</si>
  <si>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</si>
  <si>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</si>
  <si>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</si>
  <si>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</si>
  <si>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</si>
  <si>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</si>
  <si>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</si>
  <si>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</si>
  <si>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</si>
  <si>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</si>
  <si>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</si>
  <si>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</si>
  <si>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</si>
  <si>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</si>
  <si>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</si>
  <si>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</si>
  <si>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</si>
  <si>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</si>
  <si>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</si>
  <si>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</si>
  <si>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</si>
  <si>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</si>
  <si>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</si>
  <si>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</si>
  <si>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</si>
  <si>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</si>
  <si>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</si>
  <si>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</si>
  <si>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</si>
  <si>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</si>
  <si>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</si>
  <si>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</si>
  <si>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</si>
  <si>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</si>
  <si>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</si>
  <si>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</si>
  <si>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</si>
  <si>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</si>
  <si>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</si>
  <si>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</si>
  <si>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</si>
  <si>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</si>
  <si>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</si>
  <si>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</si>
  <si>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</si>
  <si>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</si>
  <si>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</si>
  <si>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</si>
  <si>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</si>
  <si>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</si>
  <si>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</si>
  <si>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</si>
  <si>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</si>
  <si>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</si>
  <si>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</si>
  <si>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</si>
  <si>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</si>
  <si>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</si>
  <si>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</si>
  <si>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</si>
  <si>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</si>
  <si>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</si>
  <si>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</si>
  <si>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</si>
  <si>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</si>
  <si>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</si>
  <si>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</si>
  <si>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</si>
  <si>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</si>
  <si>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</si>
  <si>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</si>
  <si>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</si>
  <si>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</si>
  <si>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</si>
  <si>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</si>
  <si>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</si>
  <si>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</si>
  <si>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</si>
  <si>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</si>
  <si>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</si>
  <si>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</si>
  <si>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</si>
  <si>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</si>
  <si>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</si>
  <si>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</si>
  <si>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</si>
  <si>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</si>
  <si>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</si>
  <si>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</si>
  <si>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</si>
  <si>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</si>
  <si>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</si>
  <si>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</si>
  <si>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</si>
  <si>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</si>
  <si>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</si>
  <si>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</si>
  <si>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</si>
  <si>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</si>
  <si>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</si>
  <si>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</si>
  <si>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</si>
  <si>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</si>
  <si>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</si>
  <si>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</si>
  <si>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</si>
  <si>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</si>
  <si>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</si>
  <si>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</si>
  <si>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</si>
  <si>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</si>
  <si>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</si>
  <si>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</si>
  <si>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</si>
  <si>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</si>
  <si>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</si>
  <si>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</si>
  <si>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</si>
  <si>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</si>
  <si>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</si>
  <si>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</si>
  <si>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</si>
  <si>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</si>
  <si>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</si>
  <si>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</si>
  <si>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</si>
  <si>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</si>
  <si>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</si>
  <si>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</si>
  <si>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</si>
  <si>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</si>
  <si>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</si>
  <si>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</si>
  <si>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</si>
  <si>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</si>
  <si>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</si>
  <si>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</si>
  <si>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</si>
  <si>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</si>
  <si>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</si>
  <si>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</si>
  <si>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</si>
  <si>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</si>
  <si>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</si>
  <si>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</si>
  <si>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</si>
  <si>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</si>
  <si>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</si>
  <si>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</si>
  <si>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</si>
  <si>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</si>
  <si>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</si>
  <si>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</si>
  <si>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</si>
  <si>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</si>
  <si>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</si>
  <si>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</si>
  <si>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</si>
  <si>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</si>
  <si>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</si>
  <si>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</si>
  <si>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</si>
  <si>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</si>
  <si>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</si>
  <si>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</si>
  <si>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</si>
  <si>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</si>
  <si>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</si>
  <si>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</si>
  <si>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</si>
  <si>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</si>
  <si>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</si>
  <si>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</si>
  <si>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</si>
  <si>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</si>
  <si>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</si>
  <si>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</si>
  <si>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</si>
  <si>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</si>
  <si>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</si>
  <si>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</si>
  <si>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</si>
  <si>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</si>
  <si>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</si>
  <si>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</si>
  <si>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</si>
  <si>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</si>
  <si>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</si>
  <si>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</si>
  <si>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</si>
  <si>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</si>
  <si>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</si>
  <si>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</si>
  <si>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</si>
  <si>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</si>
  <si>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</si>
  <si>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</si>
  <si>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</si>
  <si>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</si>
  <si>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</si>
  <si>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</si>
  <si>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</si>
  <si>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</si>
  <si>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</si>
  <si>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</si>
  <si>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</si>
  <si>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</si>
  <si>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</si>
  <si>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</si>
  <si>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</si>
  <si>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</si>
  <si>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</si>
  <si>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</si>
  <si>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</si>
  <si>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</si>
  <si>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</si>
  <si>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</si>
  <si>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</si>
  <si>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</si>
  <si>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</si>
  <si>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</si>
  <si>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</si>
  <si>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</si>
  <si>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</si>
  <si>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</si>
  <si>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</si>
  <si>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</si>
  <si>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</si>
  <si>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</si>
  <si>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</si>
  <si>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</si>
  <si>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</si>
  <si>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</si>
  <si>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</si>
  <si>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</si>
  <si>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</si>
  <si>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</si>
  <si>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</si>
  <si>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</si>
  <si>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</si>
  <si>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</si>
  <si>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</si>
  <si>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</si>
  <si>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</si>
  <si>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</si>
  <si>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</si>
  <si>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</si>
  <si>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</si>
  <si>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</si>
  <si>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</si>
  <si>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</si>
  <si>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</si>
  <si>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</si>
  <si>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</si>
  <si>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</si>
  <si>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</si>
  <si>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</si>
  <si>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</si>
  <si>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</si>
  <si>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</si>
  <si>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</si>
  <si>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</si>
  <si>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</si>
  <si>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</si>
  <si>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</si>
  <si>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</si>
  <si>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</si>
  <si>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</si>
  <si>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</si>
  <si>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</si>
  <si>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</si>
  <si>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</si>
  <si>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</si>
  <si>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</si>
  <si>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</si>
  <si>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</si>
  <si>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</si>
  <si>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</si>
  <si>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</si>
  <si>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</si>
  <si>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</si>
  <si>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</si>
  <si>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</si>
  <si>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</si>
  <si>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</si>
  <si>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</si>
  <si>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</si>
  <si>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</si>
  <si>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</si>
  <si>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</si>
  <si>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</si>
  <si>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</si>
  <si>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</si>
  <si>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</si>
  <si>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</si>
  <si>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</si>
  <si>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</si>
  <si>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</si>
  <si>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</si>
  <si>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</si>
  <si>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</si>
  <si>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</si>
  <si>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</si>
  <si>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</si>
  <si>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</si>
  <si>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</si>
  <si>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</si>
  <si>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</si>
  <si>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</si>
  <si>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</si>
  <si>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</si>
  <si>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</si>
  <si>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</si>
  <si>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</si>
  <si>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</si>
  <si>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</si>
  <si>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</si>
  <si>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</si>
  <si>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</si>
  <si>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</si>
  <si>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</si>
  <si>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</si>
  <si>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</si>
  <si>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</si>
  <si>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</si>
  <si>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</si>
  <si>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</si>
  <si>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</si>
  <si>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</si>
  <si>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</si>
  <si>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</si>
  <si>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</si>
  <si>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</si>
  <si>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</si>
  <si>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</si>
  <si>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</si>
  <si>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</si>
  <si>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</si>
  <si>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</si>
  <si>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</si>
  <si>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</si>
  <si>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</si>
  <si>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</si>
  <si>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</si>
  <si>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</si>
  <si>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</si>
  <si>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</si>
  <si>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</si>
  <si>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</si>
  <si>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</si>
  <si>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</si>
  <si>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</si>
  <si>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</si>
  <si>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</si>
  <si>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</si>
  <si>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</si>
  <si>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</si>
  <si>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</si>
  <si>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</si>
  <si>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</si>
  <si>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</si>
  <si>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</si>
  <si>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</si>
  <si>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</si>
  <si>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</si>
  <si>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</si>
  <si>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</si>
  <si>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</si>
  <si>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</si>
  <si>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</si>
  <si>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</si>
  <si>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</si>
  <si>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</si>
  <si>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</si>
  <si>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</si>
  <si>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</si>
  <si>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</si>
  <si>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</si>
  <si>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</si>
  <si>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</si>
  <si>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</si>
  <si>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</si>
  <si>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</si>
  <si>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</si>
  <si>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</si>
  <si>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</si>
  <si>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</si>
  <si>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</si>
  <si>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</si>
  <si>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</si>
  <si>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</si>
  <si>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</si>
  <si>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</si>
  <si>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</si>
  <si>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</si>
  <si>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</si>
  <si>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</si>
  <si>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</si>
  <si>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</si>
  <si>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</si>
  <si>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</si>
  <si>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</si>
  <si>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</si>
  <si>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</si>
  <si>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</si>
  <si>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</si>
  <si>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</si>
  <si>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</si>
  <si>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</si>
  <si>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</si>
  <si>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</si>
  <si>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</si>
  <si>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</si>
  <si>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</si>
  <si>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</si>
  <si>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</si>
  <si>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</si>
  <si>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</si>
  <si>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</si>
  <si>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</si>
  <si>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</si>
  <si>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</si>
  <si>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</si>
  <si>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</si>
  <si>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</si>
  <si>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</si>
  <si>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</si>
  <si>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</si>
  <si>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</si>
  <si>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</si>
  <si>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</si>
  <si>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</si>
  <si>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</si>
  <si>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</si>
  <si>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</si>
  <si>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</si>
  <si>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</si>
  <si>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</si>
  <si>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</si>
  <si>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</si>
  <si>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</si>
  <si>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</si>
  <si>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</si>
  <si>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</si>
  <si>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</si>
  <si>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</si>
  <si>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</si>
  <si>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</si>
  <si>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</si>
  <si>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</si>
  <si>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</si>
  <si>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</si>
  <si>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</si>
  <si>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</si>
  <si>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</si>
  <si>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</si>
  <si>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</si>
  <si>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</si>
  <si>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</si>
  <si>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</si>
  <si>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</si>
  <si>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</si>
  <si>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</si>
  <si>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</si>
  <si>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</si>
  <si>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</si>
  <si>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</si>
  <si>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</si>
  <si>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</si>
  <si>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</si>
  <si>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</si>
  <si>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</si>
  <si>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</si>
  <si>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</si>
  <si>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</si>
  <si>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</si>
  <si>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</si>
  <si>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</si>
  <si>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</si>
  <si>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</si>
  <si>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</si>
  <si>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</si>
  <si>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</si>
  <si>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</si>
  <si>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</si>
  <si>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</si>
  <si>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</si>
  <si>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</si>
  <si>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</si>
  <si>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</si>
  <si>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</si>
  <si>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</si>
  <si>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</si>
  <si>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</si>
  <si>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</si>
  <si>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</si>
  <si>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</si>
  <si>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</si>
  <si>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</si>
  <si>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</si>
  <si>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</si>
  <si>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</si>
  <si>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</si>
  <si>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</si>
  <si>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</si>
  <si>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</si>
  <si>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</si>
  <si>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</si>
  <si>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</si>
  <si>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</si>
  <si>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</si>
  <si>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</si>
  <si>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</si>
  <si>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</si>
  <si>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</si>
  <si>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</si>
  <si>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</si>
  <si>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</si>
  <si>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</si>
  <si>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</si>
  <si>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</si>
  <si>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</si>
  <si>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</si>
  <si>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</si>
  <si>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</si>
  <si>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</si>
  <si>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</si>
  <si>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</si>
  <si>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</si>
  <si>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</si>
  <si>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</si>
  <si>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</si>
  <si>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</si>
  <si>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</si>
  <si>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</si>
  <si>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</si>
  <si>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</si>
  <si>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</si>
  <si>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</si>
  <si>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</si>
  <si>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</si>
  <si>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</si>
  <si>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</si>
  <si>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</si>
  <si>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</si>
  <si>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</si>
  <si>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</si>
  <si>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</si>
  <si>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</si>
  <si>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</si>
  <si>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</si>
  <si>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</si>
  <si>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</si>
  <si>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</si>
  <si>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</si>
  <si>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</si>
  <si>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</si>
  <si>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</si>
  <si>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</si>
  <si>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</si>
  <si>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</si>
  <si>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</si>
  <si>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</si>
  <si>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</si>
  <si>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</si>
  <si>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</si>
  <si>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</si>
  <si>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</si>
  <si>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</si>
  <si>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</si>
  <si>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</si>
  <si>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</si>
  <si>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</si>
  <si>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</si>
  <si>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</si>
  <si>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</si>
  <si>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</si>
  <si>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</si>
  <si>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</si>
  <si>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</si>
  <si>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</si>
  <si>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</si>
  <si>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</si>
  <si>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</si>
  <si>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</si>
  <si>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</si>
  <si>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</si>
  <si>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</si>
  <si>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</si>
  <si>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</si>
  <si>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</si>
  <si>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</si>
  <si>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</si>
  <si>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</si>
  <si>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</si>
  <si>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</si>
  <si>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</si>
  <si>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</si>
  <si>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</si>
  <si>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</si>
  <si>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</si>
  <si>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</si>
  <si>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</si>
  <si>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</si>
  <si>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</si>
  <si>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</si>
  <si>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</si>
  <si>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</si>
  <si>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</si>
  <si>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</si>
  <si>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</si>
  <si>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</si>
  <si>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</si>
  <si>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</si>
  <si>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</si>
  <si>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</si>
  <si>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</si>
  <si>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</si>
  <si>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</si>
  <si>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</si>
  <si>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</si>
  <si>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</si>
  <si>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</si>
  <si>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</si>
  <si>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</si>
  <si>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</si>
  <si>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</si>
  <si>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</si>
  <si>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</si>
  <si>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</si>
  <si>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</si>
  <si>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</si>
  <si>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</si>
  <si>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</si>
  <si>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</si>
  <si>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</si>
  <si>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</si>
  <si>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</si>
  <si>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</si>
  <si>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</si>
  <si>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</si>
  <si>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</si>
  <si>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</si>
  <si>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</si>
  <si>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</si>
  <si>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</si>
  <si>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</si>
  <si>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</si>
  <si>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</si>
  <si>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</si>
  <si>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</si>
  <si>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</si>
  <si>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</si>
  <si>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</si>
  <si>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</si>
  <si>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</si>
  <si>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</si>
  <si>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</si>
  <si>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</si>
  <si>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</si>
  <si>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</si>
  <si>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</si>
  <si>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</si>
  <si>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</si>
  <si>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</si>
  <si>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</si>
  <si>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</si>
  <si>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</si>
  <si>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</si>
  <si>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</si>
  <si>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</si>
  <si>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</si>
  <si>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</si>
  <si>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</si>
  <si>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</si>
  <si>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</si>
  <si>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</si>
  <si>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</si>
  <si>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</si>
  <si>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</si>
  <si>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</si>
  <si>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</si>
  <si>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</si>
  <si>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</si>
  <si>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</si>
  <si>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</si>
  <si>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</si>
  <si>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</si>
  <si>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</si>
  <si>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</si>
  <si>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</si>
  <si>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</si>
  <si>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</si>
  <si>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</si>
  <si>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</si>
  <si>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</si>
  <si>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</si>
  <si>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</si>
  <si>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</si>
  <si>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</si>
  <si>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</si>
  <si>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</si>
  <si>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</si>
  <si>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</si>
  <si>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</si>
  <si>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</si>
  <si>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</si>
  <si>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</si>
  <si>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</si>
  <si>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</si>
  <si>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</si>
  <si>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</si>
  <si>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</si>
  <si>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</si>
  <si>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</si>
  <si>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</si>
  <si>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</si>
  <si>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</si>
  <si>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</si>
  <si>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</si>
  <si>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</si>
  <si>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</si>
  <si>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</si>
  <si>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</si>
  <si>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</si>
  <si>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</si>
  <si>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</si>
  <si>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</si>
  <si>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</si>
  <si>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</si>
  <si>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</si>
  <si>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</si>
  <si>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</si>
  <si>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</si>
  <si>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</si>
  <si>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</si>
  <si>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</si>
  <si>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</si>
  <si>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</si>
  <si>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</si>
  <si>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</si>
  <si>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</si>
  <si>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</si>
  <si>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</si>
  <si>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</si>
  <si>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</si>
  <si>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</si>
  <si>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</si>
  <si>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</si>
  <si>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</si>
  <si>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</si>
  <si>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</si>
  <si>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</si>
  <si>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</si>
  <si>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</si>
  <si>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</si>
  <si>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</si>
  <si>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</si>
  <si>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</si>
  <si>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</si>
  <si>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</si>
  <si>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</si>
  <si>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</si>
  <si>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</si>
  <si>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</si>
  <si>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</si>
  <si>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</si>
  <si>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</si>
  <si>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</si>
  <si>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</si>
  <si>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</si>
  <si>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</si>
  <si>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</si>
  <si>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</si>
  <si>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</si>
  <si>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</si>
  <si>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</si>
  <si>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</si>
  <si>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</si>
  <si>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</si>
  <si>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</si>
  <si>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</si>
  <si>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</si>
  <si>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</si>
  <si>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</si>
  <si>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</si>
  <si>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</si>
  <si>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</si>
  <si>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</si>
  <si>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</si>
  <si>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</si>
  <si>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</si>
  <si>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</si>
  <si>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</si>
  <si>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</si>
  <si>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</si>
  <si>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</si>
  <si>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</si>
  <si>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</si>
  <si>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</si>
  <si>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</si>
  <si>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</si>
  <si>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</si>
  <si>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</si>
  <si>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</si>
  <si>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</si>
  <si>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</si>
  <si>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</si>
  <si>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</si>
  <si>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</si>
  <si>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</si>
  <si>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</si>
  <si>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</si>
  <si>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</si>
  <si>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</si>
  <si>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</si>
  <si>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</si>
  <si>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</si>
  <si>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</si>
  <si>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</si>
  <si>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</si>
  <si>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</si>
  <si>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</si>
  <si>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</si>
  <si>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</si>
  <si>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</si>
  <si>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</si>
  <si>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</si>
  <si>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</si>
  <si>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</si>
  <si>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</si>
  <si>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</si>
  <si>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</si>
  <si>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</si>
  <si>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</si>
  <si>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</si>
  <si>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</si>
  <si>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</si>
  <si>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</si>
  <si>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</si>
  <si>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</si>
  <si>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</si>
  <si>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</si>
  <si>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</si>
  <si>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</si>
  <si>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</si>
  <si>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</si>
  <si>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</si>
  <si>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</si>
  <si>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</si>
  <si>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</si>
  <si>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</si>
  <si>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</si>
  <si>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</si>
  <si>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</si>
  <si>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</si>
  <si>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</si>
  <si>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</si>
  <si>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</si>
  <si>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</si>
  <si>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</si>
  <si>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</si>
  <si>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</si>
  <si>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</si>
  <si>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</si>
  <si>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</si>
  <si>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</si>
  <si>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</si>
  <si>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</si>
  <si>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</si>
  <si>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</si>
  <si>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</si>
  <si>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</si>
  <si>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</si>
  <si>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</si>
  <si>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</si>
  <si>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</si>
  <si>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</si>
  <si>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</si>
  <si>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</si>
  <si>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</si>
  <si>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</si>
  <si>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</si>
  <si>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</si>
  <si>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</si>
  <si>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</si>
  <si>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</si>
  <si>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</si>
  <si>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</si>
  <si>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</si>
  <si>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</si>
  <si>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</si>
  <si>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</si>
  <si>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</si>
  <si>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</si>
  <si>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</si>
  <si>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</si>
  <si>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</si>
  <si>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</si>
  <si>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</si>
  <si>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</si>
  <si>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</si>
  <si>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</si>
  <si>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</si>
  <si>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</si>
  <si>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</si>
  <si>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</si>
  <si>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</si>
  <si>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</si>
  <si>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</si>
  <si>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</si>
  <si>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</si>
  <si>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</si>
  <si>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</si>
  <si>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</si>
  <si>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</si>
  <si>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</si>
  <si>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</si>
  <si>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</si>
  <si>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</si>
  <si>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</si>
  <si>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</si>
  <si>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</si>
  <si>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</si>
  <si>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</si>
  <si>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</si>
  <si>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</si>
  <si>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</si>
  <si>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</si>
  <si>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</si>
  <si>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</si>
  <si>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</si>
  <si>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</si>
  <si>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</si>
  <si>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</si>
  <si>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</si>
  <si>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</si>
  <si>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</si>
  <si>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</si>
  <si>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</si>
  <si>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</si>
  <si>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</si>
  <si>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</si>
  <si>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</si>
  <si>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</si>
  <si>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</si>
  <si>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</si>
  <si>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</si>
  <si>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</si>
  <si>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</si>
  <si>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</si>
  <si>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</si>
  <si>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</si>
  <si>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</si>
  <si>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</si>
  <si>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</si>
  <si>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</si>
  <si>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</si>
  <si>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</si>
  <si>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</si>
  <si>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</si>
  <si>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</si>
  <si>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</si>
  <si>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</si>
  <si>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</si>
  <si>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</si>
  <si>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</si>
  <si>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</si>
  <si>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</si>
  <si>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</si>
  <si>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</si>
  <si>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</si>
  <si>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</si>
  <si>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</si>
  <si>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</si>
  <si>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</si>
  <si>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</si>
  <si>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</si>
  <si>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</si>
  <si>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</si>
  <si>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</si>
  <si>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</si>
  <si>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</si>
  <si>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</si>
  <si>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</si>
  <si>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</si>
  <si>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</si>
  <si>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</si>
  <si>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</si>
  <si>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</si>
  <si>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</si>
  <si>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</si>
  <si>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</si>
  <si>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</si>
  <si>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</si>
  <si>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</si>
  <si>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</si>
  <si>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</si>
  <si>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</si>
  <si>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</si>
  <si>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</si>
  <si>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</si>
  <si>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</si>
  <si>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</si>
  <si>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</si>
  <si>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</si>
  <si>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</si>
  <si>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</si>
  <si>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</si>
  <si>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</si>
  <si>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</si>
  <si>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</si>
  <si>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</si>
  <si>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</si>
  <si>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</si>
  <si>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</si>
  <si>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</si>
  <si>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</si>
  <si>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</si>
  <si>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</si>
  <si>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</si>
  <si>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</si>
  <si>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</si>
  <si>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</si>
  <si>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</si>
  <si>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</si>
  <si>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</si>
  <si>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</si>
  <si>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</si>
  <si>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</si>
  <si>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</si>
  <si>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</si>
  <si>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</si>
  <si>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</si>
  <si>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</si>
  <si>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</si>
  <si>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</si>
  <si>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</si>
  <si>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</si>
  <si>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</si>
  <si>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</si>
  <si>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</si>
  <si>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</si>
  <si>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</si>
  <si>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</si>
  <si>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</si>
  <si>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</si>
  <si>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</si>
  <si>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</si>
  <si>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</si>
  <si>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</si>
  <si>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</si>
  <si>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</si>
  <si>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</si>
  <si>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</si>
  <si>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</si>
  <si>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</si>
  <si>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</si>
  <si>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</si>
  <si>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</si>
  <si>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</si>
  <si>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</si>
  <si>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</si>
  <si>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</si>
  <si>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</si>
  <si>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</si>
  <si>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</si>
  <si>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</si>
  <si>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</si>
  <si>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</si>
  <si>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</si>
  <si>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</si>
  <si>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</si>
  <si>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</si>
  <si>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</si>
  <si>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</si>
  <si>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</si>
  <si>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</si>
  <si>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</si>
  <si>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</si>
  <si>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</si>
  <si>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</si>
  <si>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</si>
  <si>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</si>
  <si>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</si>
  <si>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</si>
  <si>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</si>
  <si>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</si>
  <si>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</si>
  <si>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</si>
  <si>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</si>
  <si>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</si>
  <si>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</si>
  <si>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</si>
  <si>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</si>
  <si>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</si>
  <si>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</si>
  <si>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</si>
  <si>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</si>
  <si>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</si>
  <si>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</si>
  <si>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</si>
  <si>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</si>
  <si>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</si>
  <si>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</si>
  <si>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</si>
  <si>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</si>
  <si>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</si>
  <si>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</si>
  <si>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</si>
  <si>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</si>
  <si>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</si>
  <si>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</si>
  <si>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</si>
  <si>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</si>
  <si>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</si>
  <si>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</si>
  <si>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</si>
  <si>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</si>
  <si>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</si>
  <si>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</si>
  <si>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</si>
  <si>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</si>
  <si>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</si>
  <si>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</si>
  <si>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</si>
  <si>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</si>
  <si>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</si>
  <si>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</si>
  <si>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</si>
  <si>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</si>
  <si>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</si>
  <si>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</si>
  <si>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</si>
  <si>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</si>
  <si>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</si>
  <si>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</si>
  <si>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</si>
  <si>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</si>
  <si>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</si>
  <si>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</si>
  <si>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</si>
  <si>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</si>
  <si>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</si>
  <si>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</si>
  <si>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</si>
  <si>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</si>
  <si>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</si>
  <si>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</si>
  <si>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</si>
  <si>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</si>
  <si>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</si>
  <si>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</si>
  <si>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</si>
  <si>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</si>
  <si>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</si>
  <si>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</si>
  <si>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</si>
  <si>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</si>
  <si>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</si>
  <si>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</si>
  <si>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</si>
  <si>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</si>
  <si>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</si>
  <si>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</si>
  <si>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</si>
  <si>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</si>
  <si>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</si>
  <si>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</si>
  <si>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</si>
  <si>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</si>
  <si>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</si>
  <si>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</si>
  <si>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</si>
  <si>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</si>
  <si>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</si>
  <si>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</si>
  <si>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</si>
  <si>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</si>
  <si>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</si>
  <si>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</si>
  <si>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</si>
  <si>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</si>
  <si>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</si>
  <si>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</si>
  <si>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</si>
  <si>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</si>
  <si>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</si>
  <si>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</si>
  <si>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</si>
  <si>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</si>
  <si>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</si>
  <si>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</si>
  <si>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</si>
  <si>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</si>
  <si>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</si>
  <si>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</si>
  <si>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</si>
  <si>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</si>
  <si>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</si>
  <si>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</si>
  <si>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</si>
  <si>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</si>
  <si>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</si>
  <si>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</si>
  <si>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</si>
  <si>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</si>
  <si>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</si>
  <si>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</si>
  <si>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</si>
  <si>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</si>
  <si>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</si>
  <si>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</si>
  <si>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</si>
  <si>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</si>
  <si>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</si>
  <si>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</si>
  <si>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</si>
  <si>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</si>
  <si>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</si>
  <si>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</si>
  <si>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</si>
  <si>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</si>
  <si>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</si>
  <si>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</si>
  <si>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</si>
  <si>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</si>
  <si>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</si>
  <si>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</si>
  <si>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</si>
  <si>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</si>
  <si>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</si>
  <si>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</si>
  <si>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</si>
  <si>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</si>
  <si>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</si>
  <si>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</si>
  <si>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</si>
  <si>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</si>
  <si>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</si>
  <si>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</si>
  <si>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</si>
  <si>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</si>
  <si>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</si>
  <si>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</si>
  <si>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</si>
  <si>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</si>
  <si>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</si>
  <si>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</si>
  <si>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</si>
  <si>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</si>
  <si>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</si>
  <si>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</si>
  <si>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</si>
  <si>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</si>
  <si>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</si>
  <si>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</si>
  <si>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</si>
  <si>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</si>
  <si>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</si>
  <si>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</si>
  <si>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</si>
  <si>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</si>
  <si>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</si>
  <si>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</si>
  <si>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</si>
  <si>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</si>
  <si>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</si>
  <si>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</si>
  <si>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</si>
  <si>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</si>
  <si>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</si>
  <si>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</si>
  <si>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</si>
  <si>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</si>
  <si>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</si>
  <si>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</si>
  <si>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</si>
  <si>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</si>
  <si>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</si>
  <si>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</si>
  <si>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</si>
  <si>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</si>
  <si>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</si>
  <si>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</si>
  <si>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</si>
  <si>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</si>
  <si>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</si>
  <si>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</si>
  <si>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</si>
  <si>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</si>
  <si>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</si>
  <si>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</si>
  <si>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</si>
  <si>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</si>
  <si>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</si>
  <si>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</si>
  <si>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</si>
  <si>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</si>
  <si>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</si>
  <si>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</si>
  <si>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</si>
  <si>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</si>
  <si>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</si>
  <si>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</si>
  <si>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</si>
  <si>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</si>
  <si>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</si>
  <si>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</si>
  <si>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</si>
  <si>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</si>
  <si>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</si>
  <si>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</si>
  <si>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</si>
  <si>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</si>
  <si>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</si>
  <si>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</si>
  <si>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</si>
  <si>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</si>
  <si>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</si>
  <si>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</si>
  <si>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</si>
  <si>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</si>
  <si>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</si>
  <si>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</si>
  <si>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</si>
  <si>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</si>
  <si>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</si>
  <si>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</si>
  <si>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</si>
  <si>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</si>
  <si>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</si>
  <si>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</si>
  <si>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</si>
  <si>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</si>
  <si>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</si>
  <si>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</si>
  <si>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</si>
  <si>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</si>
  <si>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</si>
  <si>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</si>
  <si>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</si>
  <si>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</si>
  <si>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</si>
  <si>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</si>
  <si>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</si>
  <si>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</si>
  <si>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</si>
  <si>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</si>
  <si>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</si>
  <si>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</si>
  <si>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</si>
  <si>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</si>
  <si>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</si>
  <si>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</si>
  <si>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</si>
  <si>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</si>
  <si>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</si>
  <si>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</si>
  <si>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</si>
  <si>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</si>
  <si>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</si>
  <si>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</si>
  <si>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</si>
  <si>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</si>
  <si>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</si>
  <si>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</si>
  <si>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</si>
  <si>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</si>
  <si>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</si>
  <si>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</si>
  <si>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</si>
  <si>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</si>
  <si>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</si>
  <si>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</si>
  <si>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</si>
  <si>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</si>
  <si>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</si>
  <si>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</si>
  <si>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</si>
  <si>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</si>
  <si>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</si>
  <si>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</si>
  <si>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</si>
  <si>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</si>
  <si>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</si>
  <si>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</si>
  <si>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</si>
  <si>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</si>
  <si>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</si>
  <si>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</si>
  <si>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</si>
  <si>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</si>
  <si>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</si>
  <si>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</si>
  <si>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</si>
  <si>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</si>
  <si>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</si>
  <si>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</si>
  <si>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</si>
  <si>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</si>
  <si>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</si>
  <si>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</si>
  <si>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</si>
  <si>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</si>
  <si>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</si>
  <si>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</si>
  <si>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</si>
  <si>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</si>
  <si>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</si>
  <si>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</si>
  <si>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</si>
  <si>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</si>
  <si>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</si>
  <si>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</si>
  <si>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</si>
  <si>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</si>
  <si>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</si>
  <si>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</si>
  <si>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</si>
  <si>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</si>
  <si>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</si>
  <si>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</si>
  <si>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</si>
  <si>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</si>
  <si>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</si>
  <si>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</si>
  <si>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</si>
  <si>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</si>
  <si>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</si>
  <si>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</si>
  <si>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</si>
  <si>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</si>
  <si>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</si>
  <si>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</si>
  <si>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</si>
  <si>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</si>
  <si>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</si>
  <si>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</si>
  <si>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</si>
  <si>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</si>
  <si>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</si>
  <si>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</si>
  <si>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</si>
  <si>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</si>
  <si>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</si>
  <si>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</si>
  <si>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</si>
  <si>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</si>
  <si>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</si>
  <si>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</si>
  <si>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</si>
  <si>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</si>
  <si>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</si>
  <si>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</si>
  <si>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</si>
  <si>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</si>
  <si>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</si>
  <si>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</si>
  <si>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</si>
  <si>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</si>
  <si>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</si>
  <si>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</si>
  <si>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</si>
  <si>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</si>
  <si>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</si>
  <si>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</si>
  <si>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</si>
  <si>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</si>
  <si>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</si>
  <si>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</si>
  <si>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</si>
  <si>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</si>
  <si>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</si>
  <si>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</si>
  <si>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</si>
  <si>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</si>
  <si>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</si>
  <si>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</si>
  <si>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</si>
  <si>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</si>
  <si>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</si>
  <si>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</si>
  <si>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</si>
  <si>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</si>
  <si>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</si>
  <si>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</si>
  <si>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</si>
  <si>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</si>
  <si>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</si>
  <si>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</si>
  <si>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</si>
  <si>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</si>
  <si>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</si>
  <si>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</si>
  <si>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</si>
  <si>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</si>
  <si>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</si>
  <si>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</si>
  <si>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</si>
  <si>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</si>
  <si>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</si>
  <si>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</si>
  <si>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</si>
  <si>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</si>
  <si>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</si>
  <si>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</si>
  <si>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</si>
  <si>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</si>
  <si>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</si>
  <si>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</si>
  <si>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</si>
  <si>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</si>
  <si>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</si>
  <si>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</si>
  <si>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</si>
  <si>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</si>
  <si>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</si>
  <si>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</si>
  <si>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</si>
  <si>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</si>
  <si>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</si>
  <si>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</si>
  <si>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</si>
  <si>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</si>
  <si>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</si>
  <si>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</si>
  <si>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</si>
  <si>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</si>
  <si>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</si>
  <si>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</si>
  <si>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</si>
  <si>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</si>
  <si>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</si>
  <si>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</si>
  <si>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</si>
  <si>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</si>
  <si>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</si>
  <si>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</si>
  <si>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</si>
  <si>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</si>
  <si>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</si>
  <si>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</si>
  <si>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</si>
  <si>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</si>
  <si>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</si>
  <si>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</si>
  <si>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</si>
  <si>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</si>
  <si>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</si>
  <si>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</si>
  <si>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</si>
  <si>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</si>
  <si>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</si>
  <si>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</si>
  <si>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</si>
  <si>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</si>
  <si>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</si>
  <si>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</si>
  <si>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</si>
  <si>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</si>
  <si>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</si>
  <si>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</si>
  <si>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</si>
  <si>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</si>
  <si>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</si>
  <si>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</si>
  <si>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</si>
  <si>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</si>
  <si>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</si>
  <si>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</si>
  <si>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</si>
  <si>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</si>
  <si>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</si>
  <si>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</si>
  <si>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</si>
  <si>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</si>
  <si>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</si>
  <si>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</si>
  <si>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</si>
  <si>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</si>
  <si>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</si>
  <si>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</si>
  <si>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</si>
  <si>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</si>
  <si>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</si>
  <si>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</si>
  <si>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</si>
  <si>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</si>
  <si>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</si>
  <si>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</si>
  <si>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</si>
  <si>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</si>
  <si>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</si>
  <si>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</si>
  <si>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</si>
  <si>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</si>
  <si>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</si>
  <si>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</si>
  <si>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</si>
  <si>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</si>
  <si>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</si>
  <si>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</si>
  <si>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</si>
  <si>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</si>
  <si>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</si>
  <si>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</si>
  <si>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</si>
  <si>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</si>
  <si>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</si>
  <si>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</si>
  <si>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</si>
  <si>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</si>
  <si>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</si>
  <si>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</si>
  <si>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</si>
  <si>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</si>
  <si>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</si>
  <si>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</si>
  <si>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</si>
  <si>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</si>
  <si>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</si>
  <si>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</si>
  <si>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</si>
  <si>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</si>
  <si>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</si>
  <si>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</si>
  <si>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</si>
  <si>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</si>
  <si>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</si>
  <si>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</si>
  <si>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</si>
  <si>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</si>
  <si>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</si>
  <si>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</si>
  <si>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</si>
  <si>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</si>
  <si>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</si>
  <si>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</si>
  <si>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</si>
  <si>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</si>
  <si>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</si>
  <si>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</si>
  <si>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</si>
  <si>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</si>
  <si>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</si>
  <si>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</si>
  <si>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</si>
  <si>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</si>
  <si>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</si>
  <si>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</si>
  <si>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</si>
  <si>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</si>
  <si>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</si>
  <si>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</si>
  <si>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</si>
  <si>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</si>
  <si>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</si>
  <si>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</si>
  <si>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</si>
  <si>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</si>
  <si>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</si>
  <si>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</si>
  <si>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</si>
  <si>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</si>
  <si>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</si>
  <si>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</si>
  <si>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</si>
  <si>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</si>
  <si>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</si>
  <si>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</si>
  <si>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</si>
  <si>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</si>
  <si>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</si>
  <si>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</si>
  <si>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</si>
  <si>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</si>
  <si>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</si>
  <si>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</si>
  <si>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</si>
  <si>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</si>
  <si>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</si>
  <si>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</si>
  <si>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</si>
  <si>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</si>
  <si>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</si>
  <si>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</si>
  <si>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</si>
  <si>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</si>
  <si>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</si>
  <si>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</si>
  <si>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</si>
  <si>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</si>
  <si>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</si>
  <si>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</si>
  <si>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</si>
  <si>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</si>
  <si>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</si>
  <si>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</si>
  <si>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</si>
  <si>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</si>
  <si>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</si>
  <si>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</si>
  <si>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</si>
  <si>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</si>
  <si>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</si>
  <si>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</si>
  <si>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</si>
  <si>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</si>
  <si>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</si>
  <si>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</si>
  <si>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</si>
  <si>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</si>
  <si>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</si>
  <si>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</si>
  <si>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</si>
  <si>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</si>
  <si>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</si>
  <si>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</si>
  <si>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</si>
  <si>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</si>
  <si>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</si>
  <si>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</si>
  <si>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</si>
  <si>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</si>
  <si>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</si>
  <si>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</si>
  <si>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</si>
  <si>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</si>
  <si>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</si>
  <si>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</si>
  <si>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</si>
  <si>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</si>
  <si>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</si>
  <si>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</si>
  <si>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</si>
  <si>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</si>
  <si>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</si>
  <si>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</si>
  <si>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</si>
  <si>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</si>
  <si>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</si>
  <si>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</si>
  <si>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</si>
  <si>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</si>
  <si>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</si>
  <si>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</si>
  <si>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</si>
  <si>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</si>
  <si>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</si>
  <si>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</si>
  <si>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</si>
  <si>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</si>
  <si>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</si>
  <si>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</si>
  <si>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</si>
  <si>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</si>
  <si>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</si>
  <si>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</si>
  <si>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</si>
  <si>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</si>
  <si>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</si>
  <si>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</si>
  <si>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</si>
  <si>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</si>
  <si>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</si>
  <si>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</si>
  <si>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</si>
  <si>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</si>
  <si>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</si>
  <si>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</si>
  <si>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</si>
  <si>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</si>
  <si>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</si>
  <si>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</si>
  <si>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</si>
  <si>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</si>
  <si>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</si>
  <si>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</si>
  <si>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</si>
  <si>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</si>
  <si>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</si>
  <si>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</si>
  <si>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</si>
  <si>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</si>
  <si>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</si>
  <si>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</si>
  <si>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</si>
  <si>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</si>
  <si>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</si>
  <si>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</si>
  <si>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</si>
  <si>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</si>
  <si>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</si>
  <si>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</si>
  <si>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</si>
  <si>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</si>
  <si>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</si>
  <si>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</si>
  <si>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</si>
  <si>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</si>
  <si>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</si>
  <si>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</si>
  <si>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</si>
  <si>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</si>
  <si>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</si>
  <si>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</si>
  <si>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</si>
  <si>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</si>
  <si>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</si>
  <si>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</si>
  <si>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</si>
  <si>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</si>
  <si>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</si>
  <si>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</si>
  <si>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</si>
  <si>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</si>
  <si>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</si>
  <si>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</si>
  <si>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</si>
  <si>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</si>
  <si>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</si>
  <si>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</si>
  <si>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</si>
  <si>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</si>
  <si>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</si>
  <si>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</si>
  <si>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</si>
  <si>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</si>
  <si>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</si>
  <si>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</si>
  <si>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</si>
  <si>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</si>
  <si>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</si>
  <si>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</si>
  <si>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</si>
  <si>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</si>
  <si>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</si>
  <si>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</si>
  <si>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</si>
  <si>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</si>
  <si>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</si>
  <si>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</si>
  <si>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</si>
  <si>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</si>
  <si>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</si>
  <si>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</si>
  <si>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</si>
  <si>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</si>
  <si>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</si>
  <si>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</si>
  <si>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</si>
  <si>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</si>
  <si>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</si>
  <si>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</si>
  <si>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</si>
  <si>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</si>
  <si>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</si>
  <si>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</si>
  <si>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</si>
  <si>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</si>
  <si>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</si>
  <si>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</si>
  <si>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</si>
  <si>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</si>
  <si>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</si>
  <si>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</si>
  <si>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</si>
  <si>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</si>
  <si>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</si>
  <si>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</si>
  <si>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</si>
  <si>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</si>
  <si>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</si>
  <si>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</si>
  <si>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</si>
  <si>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</si>
  <si>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</si>
  <si>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</si>
  <si>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</si>
  <si>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</si>
  <si>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</si>
  <si>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</si>
  <si>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</si>
  <si>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</si>
  <si>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</si>
  <si>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</si>
  <si>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</si>
  <si>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</si>
  <si>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</si>
  <si>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</si>
  <si>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</si>
  <si>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</si>
  <si>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</si>
  <si>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</si>
  <si>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</si>
  <si>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</si>
  <si>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</si>
  <si>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</si>
  <si>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</si>
  <si>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</si>
  <si>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</si>
  <si>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</si>
  <si>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</si>
  <si>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</si>
  <si>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</si>
  <si>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</si>
  <si>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</si>
  <si>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</si>
  <si>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</si>
  <si>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</si>
  <si>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</si>
  <si>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</si>
  <si>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</si>
  <si>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</si>
  <si>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</si>
  <si>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</si>
  <si>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</si>
  <si>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</si>
  <si>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</si>
  <si>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</si>
  <si>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</si>
  <si>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</si>
  <si>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</si>
  <si>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</si>
  <si>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</si>
  <si>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</si>
  <si>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</si>
  <si>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</si>
  <si>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</si>
  <si>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</si>
  <si>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</si>
  <si>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</si>
  <si>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</si>
  <si>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</si>
  <si>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</si>
  <si>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</si>
  <si>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</si>
  <si>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</si>
  <si>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</si>
  <si>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</si>
  <si>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</si>
  <si>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</si>
  <si>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</si>
  <si>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</si>
  <si>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</si>
  <si>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</si>
  <si>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</si>
  <si>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</si>
  <si>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</si>
  <si>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</si>
  <si>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</si>
  <si>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</si>
  <si>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</si>
  <si>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</si>
  <si>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</si>
  <si>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</si>
  <si>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</si>
  <si>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</si>
  <si>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</si>
  <si>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</si>
  <si>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</si>
  <si>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</si>
  <si>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</si>
  <si>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</si>
  <si>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</si>
  <si>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</si>
  <si>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</si>
  <si>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</si>
  <si>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</si>
  <si>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</si>
  <si>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</si>
  <si>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</si>
  <si>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</si>
  <si>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</si>
  <si>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</si>
  <si>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</si>
  <si>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</si>
  <si>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</si>
  <si>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</si>
  <si>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</si>
  <si>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</si>
  <si>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</si>
  <si>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</si>
  <si>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</si>
  <si>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</si>
  <si>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</si>
  <si>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</si>
  <si>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</si>
  <si>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</si>
  <si>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</si>
  <si>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</si>
  <si>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</si>
  <si>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</si>
  <si>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</si>
  <si>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</si>
  <si>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</si>
  <si>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</si>
  <si>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</si>
  <si>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</si>
  <si>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</si>
  <si>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</si>
  <si>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</si>
  <si>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</si>
  <si>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</si>
  <si>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</si>
  <si>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</si>
  <si>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</si>
  <si>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</si>
  <si>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</si>
  <si>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</si>
  <si>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</si>
  <si>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</si>
  <si>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</si>
  <si>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</si>
  <si>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</si>
  <si>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</si>
  <si>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</si>
  <si>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</si>
  <si>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</si>
  <si>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</si>
  <si>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</si>
  <si>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</si>
  <si>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</si>
  <si>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</si>
  <si>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</si>
  <si>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</si>
  <si>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</si>
  <si>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</si>
  <si>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</si>
  <si>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</si>
  <si>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</si>
  <si>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</si>
  <si>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</si>
  <si>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</si>
  <si>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</si>
  <si>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</si>
  <si>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</si>
  <si>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</si>
  <si>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</si>
  <si>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</si>
  <si>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</si>
  <si>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</si>
  <si>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</si>
  <si>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</si>
  <si>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</si>
  <si>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</si>
  <si>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</si>
  <si>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</si>
  <si>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</si>
  <si>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</si>
  <si>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</si>
  <si>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</si>
  <si>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</si>
  <si>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</si>
  <si>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</si>
  <si>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</si>
  <si>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</si>
  <si>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</si>
  <si>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</si>
  <si>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</si>
  <si>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</si>
  <si>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</si>
  <si>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</si>
  <si>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</si>
  <si>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</si>
  <si>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</si>
  <si>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</si>
  <si>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</si>
  <si>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</si>
  <si>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</si>
  <si>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</si>
  <si>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</si>
  <si>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</si>
  <si>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</si>
  <si>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</si>
  <si>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</si>
  <si>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</si>
  <si>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</si>
  <si>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</si>
  <si>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</si>
  <si>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</si>
  <si>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</si>
  <si>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</si>
  <si>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</si>
  <si>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</si>
  <si>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</si>
  <si>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</si>
  <si>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</si>
  <si>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</si>
  <si>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</si>
  <si>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</si>
  <si>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</si>
  <si>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</si>
  <si>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</si>
  <si>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</si>
  <si>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</si>
  <si>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</si>
  <si>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</si>
  <si>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</si>
  <si>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</si>
  <si>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</si>
  <si>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</si>
  <si>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</si>
  <si>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</si>
  <si>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</si>
  <si>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</si>
  <si>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</si>
  <si>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</si>
  <si>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</si>
  <si>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</si>
  <si>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</si>
  <si>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</si>
  <si>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</si>
  <si>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</si>
  <si>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</si>
  <si>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</si>
  <si>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</si>
  <si>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</si>
  <si>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</si>
  <si>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</si>
  <si>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</si>
  <si>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</si>
  <si>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</si>
  <si>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</si>
  <si>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</si>
  <si>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</si>
  <si>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</si>
  <si>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</si>
  <si>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</si>
  <si>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</si>
  <si>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</si>
  <si>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</si>
  <si>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</si>
  <si>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</si>
  <si>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</si>
  <si>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</si>
  <si>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</si>
  <si>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</si>
  <si>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</si>
  <si>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</si>
  <si>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</si>
  <si>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</si>
  <si>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</si>
  <si>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</si>
  <si>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</si>
  <si>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</si>
  <si>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</si>
  <si>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</si>
  <si>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</si>
  <si>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</si>
  <si>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</si>
  <si>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</si>
  <si>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</si>
  <si>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</si>
  <si>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</si>
  <si>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</si>
  <si>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</si>
  <si>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</si>
  <si>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</si>
  <si>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</si>
  <si>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</si>
  <si>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</si>
  <si>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</si>
  <si>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</si>
  <si>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</si>
  <si>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</si>
  <si>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</si>
  <si>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</si>
  <si>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</si>
  <si>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</si>
  <si>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</si>
  <si>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</si>
  <si>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</si>
  <si>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</si>
  <si>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</si>
  <si>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</si>
  <si>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</si>
  <si>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</si>
  <si>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</si>
  <si>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</si>
  <si>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</si>
  <si>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</si>
  <si>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</si>
  <si>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</si>
  <si>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</si>
  <si>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</si>
  <si>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</si>
  <si>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</si>
  <si>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</si>
  <si>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</si>
  <si>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</si>
  <si>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</si>
  <si>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</si>
  <si>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</si>
  <si>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</si>
  <si>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</si>
  <si>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</si>
  <si>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</si>
  <si>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</si>
  <si>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</si>
  <si>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</si>
  <si>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</si>
  <si>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</si>
  <si>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</si>
  <si>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</si>
  <si>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</si>
  <si>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</si>
  <si>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</si>
  <si>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</si>
  <si>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</si>
  <si>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</si>
  <si>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</si>
  <si>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</si>
  <si>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</si>
  <si>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</si>
  <si>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</si>
  <si>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</si>
  <si>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</si>
  <si>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</si>
  <si>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</si>
  <si>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</si>
  <si>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</si>
  <si>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</si>
  <si>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</si>
  <si>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</si>
  <si>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</si>
  <si>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</si>
  <si>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</si>
  <si>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</si>
  <si>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</si>
  <si>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</si>
  <si>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</si>
  <si>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</si>
  <si>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</si>
  <si>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</si>
  <si>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</si>
  <si>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</si>
  <si>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</si>
  <si>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</si>
  <si>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</si>
  <si>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</si>
  <si>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</si>
  <si>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</si>
  <si>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</si>
  <si>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</si>
  <si>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</si>
  <si>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</si>
  <si>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</si>
  <si>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</si>
  <si>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</si>
  <si>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</si>
  <si>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</si>
  <si>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</si>
  <si>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</si>
  <si>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</si>
  <si>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</si>
  <si>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</si>
  <si>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</si>
  <si>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</si>
  <si>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</si>
  <si>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</si>
  <si>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</si>
  <si>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</si>
  <si>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</si>
  <si>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</si>
  <si>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</si>
  <si>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</si>
  <si>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</si>
  <si>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</si>
  <si>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</si>
  <si>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</si>
  <si>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</si>
  <si>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</si>
  <si>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</si>
  <si>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</si>
  <si>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</si>
  <si>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</si>
  <si>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</si>
  <si>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</si>
  <si>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</si>
  <si>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</si>
  <si>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</si>
  <si>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</si>
  <si>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</si>
  <si>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</si>
  <si>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</si>
  <si>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</si>
  <si>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</si>
  <si>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</si>
  <si>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</si>
  <si>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</si>
  <si>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</si>
  <si>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</si>
  <si>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</si>
  <si>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</si>
  <si>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</si>
  <si>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</si>
  <si>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</si>
  <si>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</si>
  <si>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</si>
  <si>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</si>
  <si>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</si>
  <si>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</si>
  <si>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</si>
  <si>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</si>
  <si>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</si>
  <si>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</si>
  <si>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</si>
  <si>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</si>
  <si>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</si>
  <si>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</si>
  <si>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</si>
  <si>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</si>
  <si>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</si>
  <si>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</si>
  <si>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</si>
  <si>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</si>
  <si>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</si>
  <si>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</si>
  <si>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</si>
  <si>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</si>
  <si>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</si>
  <si>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</si>
  <si>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</si>
  <si>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</si>
  <si>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</si>
  <si>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</si>
  <si>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</si>
  <si>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</si>
  <si>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</si>
  <si>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</si>
  <si>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</si>
  <si>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</si>
  <si>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</si>
  <si>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</si>
  <si>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</si>
  <si>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</si>
  <si>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</si>
  <si>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</si>
  <si>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</si>
  <si>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</si>
  <si>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</si>
  <si>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</si>
  <si>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</si>
  <si>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</si>
  <si>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</si>
  <si>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</si>
  <si>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</si>
  <si>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</si>
  <si>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</si>
  <si>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</si>
  <si>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</si>
  <si>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</si>
  <si>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</si>
  <si>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</si>
  <si>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</si>
  <si>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</si>
  <si>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</si>
  <si>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</si>
  <si>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</si>
  <si>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</si>
  <si>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</si>
  <si>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</si>
  <si>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</si>
  <si>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</si>
  <si>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</si>
  <si>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</si>
  <si>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</si>
  <si>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</si>
  <si>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</si>
  <si>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</si>
  <si>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</si>
  <si>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</si>
  <si>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</si>
  <si>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</si>
  <si>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</si>
  <si>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</si>
  <si>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</si>
  <si>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</si>
  <si>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</si>
  <si>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</si>
  <si>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</si>
  <si>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</si>
  <si>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</si>
  <si>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</si>
  <si>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</si>
  <si>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</si>
  <si>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</si>
  <si>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</si>
  <si>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</si>
  <si>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</si>
  <si>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</si>
  <si>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</si>
  <si>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</si>
  <si>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</si>
  <si>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</si>
  <si>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</si>
  <si>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</si>
  <si>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</si>
  <si>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</si>
  <si>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</si>
  <si>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</si>
  <si>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</si>
  <si>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</si>
  <si>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</si>
  <si>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</si>
  <si>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</si>
  <si>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</si>
  <si>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</si>
  <si>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</si>
  <si>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</si>
  <si>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</si>
  <si>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</si>
  <si>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</si>
  <si>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</si>
  <si>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</si>
  <si>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</si>
  <si>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</si>
  <si>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</si>
  <si>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</si>
  <si>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</si>
  <si>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</si>
  <si>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</si>
  <si>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</si>
  <si>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</si>
  <si>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</si>
  <si>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</si>
  <si>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</si>
  <si>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</si>
  <si>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</si>
  <si>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</si>
  <si>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</si>
  <si>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</si>
  <si>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</si>
  <si>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</si>
  <si>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</si>
  <si>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</si>
  <si>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</si>
  <si>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</si>
  <si>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</si>
  <si>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</si>
  <si>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</si>
  <si>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</si>
  <si>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</si>
  <si>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</si>
  <si>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</si>
  <si>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</si>
  <si>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</si>
  <si>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</si>
  <si>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</si>
  <si>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</si>
  <si>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</si>
  <si>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</si>
  <si>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</si>
  <si>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</si>
  <si>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</si>
  <si>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</si>
  <si>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</si>
  <si>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</si>
  <si>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</si>
  <si>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</si>
  <si>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</si>
  <si>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</si>
  <si>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</si>
  <si>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</si>
  <si>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</si>
  <si>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</si>
  <si>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</si>
  <si>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</si>
  <si>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</si>
  <si>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</si>
  <si>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</si>
  <si>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</si>
  <si>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</si>
  <si>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</si>
  <si>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</si>
  <si>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</si>
  <si>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</si>
  <si>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</si>
  <si>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</si>
  <si>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</si>
  <si>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</si>
  <si>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</si>
  <si>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</si>
  <si>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</si>
  <si>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</si>
  <si>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</si>
  <si>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</si>
  <si>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</si>
  <si>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</si>
  <si>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</si>
  <si>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</si>
  <si>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</si>
  <si>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</si>
  <si>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</si>
  <si>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</si>
  <si>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</si>
  <si>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</si>
  <si>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</si>
  <si>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</si>
  <si>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</si>
  <si>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</si>
  <si>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</si>
  <si>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</si>
  <si>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</si>
  <si>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</si>
  <si>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</si>
  <si>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</si>
  <si>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</si>
  <si>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</si>
  <si>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</si>
  <si>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</si>
  <si>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</si>
  <si>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</si>
  <si>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</si>
  <si>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</si>
  <si>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</si>
  <si>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</si>
  <si>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</si>
  <si>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</si>
  <si>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</si>
  <si>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</si>
  <si>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</si>
  <si>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</si>
  <si>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</si>
  <si>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</si>
  <si>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</si>
  <si>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</si>
  <si>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</si>
  <si>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</si>
  <si>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</si>
  <si>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</si>
  <si>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</si>
  <si>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</si>
  <si>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</si>
  <si>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</si>
  <si>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</si>
  <si>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</si>
  <si>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</si>
  <si>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</si>
  <si>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</si>
  <si>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</si>
  <si>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</si>
  <si>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</si>
  <si>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</si>
  <si>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</si>
  <si>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</si>
  <si>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</si>
  <si>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</si>
  <si>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</si>
  <si>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</si>
  <si>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</si>
  <si>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</si>
  <si>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</si>
  <si>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</si>
  <si>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</si>
  <si>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</si>
  <si>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</si>
  <si>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</si>
  <si>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</si>
  <si>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</si>
  <si>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</si>
  <si>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</si>
  <si>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</si>
  <si>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</si>
  <si>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</si>
  <si>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</si>
  <si>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</si>
  <si>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</si>
  <si>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</si>
  <si>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</si>
  <si>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</si>
  <si>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</si>
  <si>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</si>
  <si>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</si>
  <si>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</si>
  <si>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</si>
  <si>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</si>
  <si>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</si>
  <si>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</si>
  <si>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</si>
  <si>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</si>
  <si>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</si>
  <si>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</si>
  <si>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</si>
  <si>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</si>
  <si>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</si>
  <si>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</si>
  <si>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</si>
  <si>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</si>
  <si>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</si>
  <si>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</si>
  <si>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</si>
  <si>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</si>
  <si>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</si>
  <si>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</si>
  <si>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</si>
  <si>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</si>
  <si>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</si>
  <si>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</si>
  <si>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</si>
  <si>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</si>
  <si>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</si>
  <si>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</si>
  <si>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</si>
  <si>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</si>
  <si>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</si>
  <si>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</si>
  <si>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</si>
  <si>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</si>
  <si>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</si>
  <si>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</si>
  <si>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</si>
  <si>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</si>
  <si>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</si>
  <si>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</si>
  <si>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</si>
  <si>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</si>
  <si>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</si>
  <si>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</si>
  <si>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</si>
  <si>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</si>
  <si>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</si>
  <si>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</si>
  <si>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</si>
  <si>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</si>
  <si>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</si>
  <si>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</si>
  <si>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</si>
  <si>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</si>
  <si>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</si>
  <si>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</si>
  <si>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</si>
  <si>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</si>
  <si>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</si>
  <si>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</si>
  <si>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</si>
  <si>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</si>
  <si>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</si>
  <si>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</si>
  <si>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</si>
  <si>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</si>
  <si>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</si>
  <si>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</si>
  <si>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</si>
  <si>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</si>
  <si>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</si>
  <si>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</si>
  <si>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</si>
  <si>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</si>
  <si>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</si>
  <si>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</si>
  <si>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</si>
  <si>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</si>
  <si>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</si>
  <si>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</si>
  <si>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</si>
  <si>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</si>
  <si>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</si>
  <si>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</si>
  <si>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</si>
  <si>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</si>
  <si>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</si>
  <si>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</si>
  <si>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</si>
  <si>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</si>
  <si>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</si>
  <si>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</si>
  <si>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</si>
  <si>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</si>
  <si>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</si>
  <si>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</si>
  <si>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</si>
  <si>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</si>
  <si>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</si>
  <si>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</si>
  <si>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</si>
  <si>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</si>
  <si>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</si>
  <si>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</si>
  <si>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</si>
  <si>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</si>
  <si>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</si>
  <si>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</si>
  <si>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</si>
  <si>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</si>
  <si>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</si>
  <si>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</si>
  <si>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</si>
  <si>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</si>
  <si>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</si>
  <si>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</si>
  <si>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</si>
  <si>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</si>
  <si>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</si>
  <si>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</si>
  <si>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</si>
  <si>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</si>
  <si>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</si>
  <si>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</si>
  <si>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</si>
  <si>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</si>
  <si>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</si>
  <si>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</si>
  <si>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</si>
  <si>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</si>
  <si>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</si>
  <si>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</si>
  <si>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</si>
  <si>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</si>
  <si>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</si>
  <si>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</si>
  <si>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</si>
  <si>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</si>
  <si>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</si>
  <si>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</si>
  <si>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</si>
  <si>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</si>
  <si>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</si>
  <si>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</si>
  <si>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</si>
  <si>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</si>
  <si>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</si>
  <si>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</si>
  <si>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</si>
  <si>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</si>
  <si>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</si>
  <si>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</si>
  <si>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</si>
  <si>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</si>
  <si>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</si>
  <si>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</si>
  <si>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</si>
  <si>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</si>
  <si>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</si>
  <si>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</si>
  <si>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</si>
  <si>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</si>
  <si>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</si>
  <si>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</si>
  <si>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</si>
  <si>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</si>
  <si>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</si>
  <si>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</si>
  <si>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</si>
  <si>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</si>
  <si>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</si>
  <si>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</si>
  <si>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</si>
  <si>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</si>
  <si>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</si>
  <si>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</si>
  <si>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</si>
  <si>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</si>
  <si>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</si>
  <si>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</si>
  <si>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</si>
  <si>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</si>
  <si>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</si>
  <si>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</si>
  <si>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</si>
  <si>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</si>
  <si>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</si>
  <si>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</si>
  <si>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</si>
  <si>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</si>
  <si>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</si>
  <si>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</si>
  <si>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</si>
  <si>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</si>
  <si>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</si>
  <si>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</si>
  <si>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</si>
  <si>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</si>
  <si>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</si>
  <si>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</si>
  <si>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</si>
  <si>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</si>
  <si>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</si>
  <si>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</si>
  <si>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</si>
  <si>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</si>
  <si>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</si>
  <si>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</si>
  <si>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</si>
  <si>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</si>
  <si>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</si>
  <si>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</si>
  <si>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</si>
  <si>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</si>
  <si>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</si>
  <si>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</si>
  <si>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</si>
  <si>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</si>
  <si>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</si>
  <si>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</si>
  <si>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</si>
  <si>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</si>
  <si>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</si>
  <si>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</si>
  <si>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</si>
  <si>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</si>
  <si>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</si>
  <si>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</si>
  <si>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</si>
  <si>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</si>
  <si>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</si>
  <si>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</si>
  <si>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</si>
  <si>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</si>
  <si>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</si>
  <si>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</si>
  <si>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</si>
  <si>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</si>
  <si>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</si>
  <si>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</si>
  <si>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</si>
  <si>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</si>
  <si>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</si>
  <si>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</si>
  <si>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</si>
  <si>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</si>
  <si>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</si>
  <si>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</si>
  <si>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</si>
  <si>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</si>
  <si>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</si>
  <si>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</si>
  <si>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</si>
  <si>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</si>
  <si>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</si>
  <si>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</si>
  <si>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</si>
  <si>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</si>
  <si>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</si>
  <si>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</si>
  <si>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</si>
  <si>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</si>
  <si>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</si>
  <si>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</si>
  <si>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</si>
  <si>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</si>
  <si>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</si>
  <si>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</si>
  <si>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</si>
  <si>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</si>
  <si>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</si>
  <si>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</si>
  <si>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</si>
  <si>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</si>
  <si>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</si>
  <si>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</si>
  <si>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</si>
  <si>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</si>
  <si>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</si>
  <si>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</si>
  <si>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</si>
  <si>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</si>
  <si>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</si>
  <si>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</si>
  <si>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</si>
  <si>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</si>
  <si>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</si>
  <si>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</si>
  <si>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</si>
  <si>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</si>
  <si>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</si>
  <si>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</si>
  <si>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</si>
  <si>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</si>
  <si>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</si>
  <si>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</si>
  <si>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</si>
  <si>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</si>
  <si>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</si>
  <si>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</si>
  <si>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</si>
  <si>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</si>
  <si>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</si>
  <si>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</si>
  <si>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</si>
  <si>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</si>
  <si>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</si>
  <si>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</si>
  <si>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</si>
  <si>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</si>
  <si>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</si>
  <si>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</si>
  <si>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</si>
  <si>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</si>
  <si>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</si>
  <si>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</si>
  <si>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</si>
  <si>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</si>
  <si>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</si>
  <si>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</si>
  <si>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</si>
  <si>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</si>
  <si>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</si>
  <si>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</si>
  <si>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</si>
  <si>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</si>
  <si>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</si>
  <si>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</si>
  <si>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</si>
  <si>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</si>
  <si>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</si>
  <si>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</si>
  <si>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</si>
  <si>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</si>
  <si>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</si>
  <si>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</si>
  <si>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</si>
  <si>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</si>
  <si>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</si>
  <si>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</si>
  <si>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</si>
  <si>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</si>
  <si>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</si>
  <si>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</si>
  <si>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</si>
  <si>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</si>
  <si>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</si>
  <si>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</si>
  <si>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</si>
  <si>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</si>
  <si>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</si>
  <si>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</si>
  <si>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</si>
  <si>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</si>
  <si>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</si>
  <si>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</si>
  <si>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</si>
  <si>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</si>
  <si>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</si>
  <si>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</si>
  <si>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</si>
  <si>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</si>
  <si>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</si>
  <si>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</si>
  <si>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</si>
  <si>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</si>
  <si>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</si>
  <si>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</si>
  <si>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</si>
  <si>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</si>
  <si>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</si>
  <si>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</si>
  <si>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</si>
  <si>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</si>
  <si>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</si>
  <si>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</si>
  <si>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</si>
  <si>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</si>
  <si>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</si>
  <si>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</si>
  <si>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</si>
  <si>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</si>
  <si>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</si>
  <si>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</si>
  <si>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</si>
  <si>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</si>
  <si>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</si>
  <si>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</si>
  <si>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</si>
  <si>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</si>
  <si>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</si>
  <si>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</si>
  <si>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</si>
  <si>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</si>
  <si>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</si>
  <si>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</si>
  <si>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</si>
  <si>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</si>
  <si>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</si>
  <si>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</si>
  <si>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</si>
  <si>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</si>
  <si>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</si>
  <si>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</si>
  <si>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</si>
  <si>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</si>
  <si>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</si>
  <si>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</si>
  <si>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</si>
  <si>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</si>
  <si>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</si>
  <si>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</si>
  <si>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</si>
  <si>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</si>
  <si>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</si>
  <si>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</si>
  <si>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</si>
  <si>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</si>
  <si>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</si>
  <si>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</si>
  <si>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</si>
  <si>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</si>
  <si>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</si>
  <si>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</si>
  <si>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</si>
  <si>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</si>
  <si>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</si>
  <si>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</si>
  <si>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</si>
  <si>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</si>
  <si>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</si>
  <si>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</si>
  <si>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</si>
  <si>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</si>
  <si>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</si>
  <si>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</si>
  <si>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</si>
  <si>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</si>
  <si>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</si>
  <si>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</si>
  <si>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</si>
  <si>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</si>
  <si>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</si>
  <si>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</si>
  <si>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</si>
  <si>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</si>
  <si>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</si>
  <si>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</si>
  <si>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</si>
  <si>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</si>
  <si>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</si>
  <si>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</si>
  <si>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</si>
  <si>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</si>
  <si>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</si>
  <si>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</si>
  <si>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</si>
  <si>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</si>
  <si>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</si>
  <si>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</si>
  <si>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</si>
  <si>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</si>
  <si>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</si>
  <si>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</si>
  <si>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</si>
  <si>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</si>
  <si>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</si>
  <si>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</si>
  <si>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</si>
  <si>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</si>
  <si>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</si>
  <si>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</si>
  <si>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</si>
  <si>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</si>
  <si>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</si>
  <si>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</si>
  <si>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</si>
  <si>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</si>
  <si>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</si>
  <si>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</si>
  <si>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</si>
  <si>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</si>
  <si>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</si>
  <si>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</si>
  <si>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</si>
  <si>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</si>
  <si>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</si>
  <si>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</si>
  <si>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</si>
  <si>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</si>
  <si>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</si>
  <si>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</si>
  <si>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</si>
  <si>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</si>
  <si>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</si>
  <si>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</si>
  <si>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</si>
  <si>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</si>
  <si>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</si>
  <si>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</si>
  <si>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</si>
  <si>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</si>
  <si>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</si>
  <si>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</si>
  <si>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</si>
  <si>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</si>
  <si>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</si>
  <si>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</si>
  <si>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</si>
  <si>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</si>
  <si>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</si>
  <si>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</si>
  <si>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</si>
  <si>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</si>
  <si>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</si>
  <si>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</si>
  <si>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</si>
  <si>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</si>
  <si>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</si>
  <si>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</si>
  <si>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</si>
  <si>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</si>
  <si>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</si>
  <si>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</si>
  <si>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</si>
  <si>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</si>
  <si>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</si>
  <si>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</si>
  <si>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</si>
  <si>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</si>
  <si>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</si>
  <si>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</si>
  <si>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</si>
  <si>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</si>
  <si>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</si>
  <si>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</si>
  <si>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</si>
  <si>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</si>
  <si>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</si>
  <si>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</si>
  <si>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</si>
  <si>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</si>
  <si>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</si>
  <si>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</si>
  <si>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</si>
  <si>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</si>
  <si>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</si>
  <si>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</si>
  <si>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</si>
  <si>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</si>
  <si>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</si>
  <si>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</si>
  <si>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</si>
  <si>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</si>
  <si>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</si>
  <si>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</si>
  <si>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</si>
  <si>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</si>
  <si>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</si>
  <si>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</si>
  <si>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</si>
  <si>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</si>
  <si>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</si>
  <si>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</si>
  <si>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</si>
  <si>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</si>
  <si>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</si>
  <si>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</si>
  <si>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</si>
  <si>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</si>
  <si>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</si>
  <si>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</si>
  <si>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</si>
  <si>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</si>
  <si>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</si>
  <si>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</si>
  <si>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</si>
  <si>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</si>
  <si>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</si>
  <si>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</si>
  <si>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</si>
  <si>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</si>
  <si>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</si>
  <si>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</si>
  <si>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</si>
  <si>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</si>
  <si>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</si>
  <si>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</si>
  <si>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</si>
  <si>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</si>
  <si>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</si>
  <si>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</si>
  <si>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</si>
  <si>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</si>
  <si>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</si>
  <si>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</si>
  <si>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</si>
  <si>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</si>
  <si>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</si>
  <si>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</si>
  <si>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</si>
  <si>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</si>
  <si>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</si>
  <si>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</si>
  <si>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</si>
  <si>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</si>
  <si>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</si>
  <si>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</si>
  <si>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</si>
  <si>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</si>
  <si>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</si>
  <si>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</si>
  <si>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</si>
  <si>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</si>
  <si>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</si>
  <si>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</si>
  <si>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</si>
  <si>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</si>
  <si>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</si>
  <si>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</si>
  <si>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</si>
  <si>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</si>
  <si>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</si>
  <si>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</si>
  <si>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</si>
  <si>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</si>
  <si>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</si>
  <si>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</si>
  <si>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</si>
  <si>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</si>
  <si>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</si>
  <si>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</si>
  <si>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</si>
  <si>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</si>
  <si>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</si>
  <si>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</si>
  <si>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</si>
  <si>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</si>
  <si>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</si>
  <si>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</si>
  <si>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</si>
  <si>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</si>
  <si>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</si>
  <si>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</si>
  <si>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</si>
  <si>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</si>
  <si>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</si>
  <si>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</si>
  <si>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</si>
  <si>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</si>
  <si>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</si>
  <si>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</si>
  <si>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</si>
  <si>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</si>
  <si>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</si>
  <si>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</si>
  <si>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</si>
  <si>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</si>
  <si>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</si>
  <si>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</si>
  <si>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</si>
  <si>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</si>
  <si>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</si>
  <si>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</si>
  <si>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</si>
  <si>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</si>
  <si>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</si>
  <si>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</si>
  <si>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</si>
  <si>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</si>
  <si>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</si>
  <si>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</si>
  <si>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</si>
  <si>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</si>
  <si>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</si>
  <si>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</si>
  <si>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</si>
  <si>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</si>
  <si>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</si>
  <si>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</si>
  <si>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</si>
  <si>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</si>
  <si>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</si>
  <si>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</si>
  <si>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</si>
  <si>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</si>
  <si>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</si>
  <si>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</si>
  <si>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</si>
  <si>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</si>
  <si>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</si>
  <si>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</si>
  <si>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</si>
  <si>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</si>
  <si>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</si>
  <si>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</si>
  <si>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</si>
  <si>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</si>
  <si>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</si>
  <si>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</si>
  <si>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</si>
  <si>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</si>
  <si>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</si>
  <si>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</si>
  <si>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</si>
  <si>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</si>
  <si>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</si>
  <si>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</si>
  <si>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</si>
  <si>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</si>
  <si>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</si>
  <si>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</si>
  <si>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</si>
  <si>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</si>
  <si>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</si>
  <si>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</si>
  <si>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</si>
  <si>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</si>
  <si>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</si>
  <si>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</si>
  <si>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</si>
  <si>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</si>
  <si>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</si>
  <si>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</si>
  <si>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</si>
  <si>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</si>
  <si>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</si>
  <si>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</si>
  <si>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</si>
  <si>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</si>
  <si>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</si>
  <si>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</si>
  <si>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</si>
  <si>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</si>
  <si>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</si>
  <si>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</si>
  <si>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</si>
  <si>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</si>
  <si>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</si>
  <si>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</si>
  <si>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</si>
  <si>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</si>
  <si>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</si>
  <si>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</si>
  <si>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</si>
  <si>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</si>
  <si>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</si>
  <si>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</si>
  <si>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</si>
  <si>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</si>
  <si>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</si>
  <si>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</si>
  <si>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</si>
  <si>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</si>
  <si>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</si>
  <si>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</si>
  <si>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</si>
  <si>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</si>
  <si>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</si>
  <si>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</si>
  <si>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</si>
  <si>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</si>
  <si>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</si>
  <si>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</si>
  <si>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</si>
  <si>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</si>
  <si>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</si>
  <si>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</si>
  <si>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</si>
  <si>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</si>
  <si>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</si>
  <si>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</si>
  <si>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</si>
  <si>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</si>
  <si>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</si>
  <si>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</si>
  <si>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</si>
  <si>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</si>
  <si>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</si>
  <si>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</si>
  <si>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</si>
  <si>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</si>
  <si>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</si>
  <si>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</si>
  <si>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</si>
  <si>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</si>
  <si>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</si>
  <si>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</si>
  <si>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</si>
  <si>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</si>
  <si>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</si>
  <si>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</si>
  <si>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</si>
  <si>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</si>
  <si>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</si>
  <si>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</si>
  <si>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</si>
  <si>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</si>
  <si>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</si>
  <si>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</si>
  <si>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</si>
  <si>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</si>
  <si>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</si>
  <si>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</si>
  <si>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</si>
  <si>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</si>
  <si>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</si>
  <si>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</si>
  <si>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</si>
  <si>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</si>
  <si>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</si>
  <si>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</si>
  <si>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</si>
  <si>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</si>
  <si>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</si>
  <si>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</si>
  <si>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</si>
  <si>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</si>
  <si>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</si>
  <si>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</si>
  <si>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</si>
  <si>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</si>
  <si>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</si>
  <si>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</si>
  <si>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</si>
  <si>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</si>
  <si>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</si>
  <si>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</si>
  <si>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</si>
  <si>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</si>
  <si>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</si>
  <si>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</si>
  <si>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</si>
  <si>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</si>
  <si>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</si>
  <si>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</si>
  <si>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</si>
  <si>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</si>
  <si>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</si>
  <si>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</si>
  <si>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</si>
  <si>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</si>
  <si>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</si>
  <si>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</si>
  <si>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</si>
  <si>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</si>
  <si>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</si>
  <si>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</si>
  <si>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</si>
  <si>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</si>
  <si>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</si>
  <si>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</si>
  <si>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</si>
  <si>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</si>
  <si>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</si>
  <si>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</si>
  <si>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</si>
  <si>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</si>
  <si>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</si>
  <si>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</si>
  <si>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</si>
  <si>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</si>
  <si>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</si>
  <si>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</si>
  <si>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</si>
  <si>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</si>
  <si>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</si>
  <si>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</si>
  <si>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</si>
  <si>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</si>
  <si>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</si>
  <si>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</si>
  <si>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</si>
  <si>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</si>
  <si>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</si>
  <si>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</si>
  <si>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</si>
  <si>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</si>
  <si>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</si>
  <si>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</si>
  <si>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</si>
  <si>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</si>
  <si>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</si>
  <si>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</si>
  <si>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</si>
  <si>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</si>
  <si>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</si>
  <si>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</si>
  <si>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</si>
  <si>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</si>
  <si>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</si>
  <si>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</si>
  <si>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</si>
  <si>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</si>
  <si>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</si>
  <si>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</si>
  <si>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</si>
  <si>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</si>
  <si>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</si>
  <si>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</si>
  <si>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</si>
  <si>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</si>
  <si>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</si>
  <si>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</si>
  <si>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</si>
  <si>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</si>
  <si>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</si>
  <si>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</si>
  <si>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</si>
  <si>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</si>
  <si>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</si>
  <si>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</si>
  <si>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</si>
  <si>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</si>
  <si>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</si>
  <si>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</si>
  <si>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</si>
  <si>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</si>
  <si>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</si>
  <si>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</si>
  <si>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</si>
  <si>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</si>
  <si>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</si>
  <si>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</si>
  <si>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</si>
  <si>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</si>
  <si>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</si>
  <si>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</si>
  <si>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</si>
  <si>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</si>
  <si>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</si>
  <si>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</si>
  <si>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</si>
  <si>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</si>
  <si>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</si>
  <si>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</si>
  <si>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</si>
  <si>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</si>
  <si>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</si>
  <si>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</si>
  <si>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</si>
  <si>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</si>
  <si>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</si>
  <si>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</si>
  <si>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</si>
  <si>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</si>
  <si>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</si>
  <si>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</si>
  <si>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</si>
  <si>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</si>
  <si>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</si>
  <si>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</si>
  <si>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</si>
  <si>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</si>
  <si>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</si>
  <si>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</si>
  <si>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</si>
  <si>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</si>
  <si>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</si>
  <si>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</si>
  <si>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</si>
  <si>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</si>
  <si>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</si>
  <si>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</si>
  <si>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</si>
  <si>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</si>
  <si>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</si>
  <si>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</si>
  <si>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</si>
  <si>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</si>
  <si>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</si>
  <si>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</si>
  <si>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</si>
  <si>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</si>
  <si>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</si>
  <si>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</si>
  <si>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</si>
  <si>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</si>
  <si>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</si>
  <si>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</si>
  <si>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</si>
  <si>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</si>
  <si>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</si>
  <si>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</si>
  <si>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</si>
  <si>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</si>
  <si>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</si>
  <si>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</si>
  <si>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</si>
  <si>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</si>
  <si>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</si>
  <si>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</si>
  <si>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</si>
  <si>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</si>
  <si>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</si>
  <si>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</si>
  <si>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</si>
  <si>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</si>
  <si>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</si>
  <si>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</si>
  <si>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</si>
  <si>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</si>
  <si>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</si>
  <si>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</si>
  <si>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</si>
  <si>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</si>
  <si>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</si>
  <si>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</si>
  <si>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</si>
  <si>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</si>
  <si>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</si>
  <si>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</si>
  <si>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</si>
  <si>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</si>
  <si>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</si>
  <si>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</si>
  <si>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</si>
  <si>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</si>
  <si>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</si>
  <si>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</si>
  <si>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</si>
  <si>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</si>
  <si>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</si>
  <si>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</si>
  <si>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</si>
  <si>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</si>
  <si>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</si>
  <si>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</si>
  <si>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</si>
  <si>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</si>
  <si>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</si>
  <si>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</si>
  <si>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</si>
  <si>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</si>
  <si>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</si>
  <si>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</si>
  <si>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</si>
  <si>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</si>
  <si>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</si>
  <si>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</si>
  <si>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</si>
  <si>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</si>
  <si>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</si>
  <si>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</si>
  <si>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</si>
  <si>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</si>
  <si>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</si>
  <si>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</si>
  <si>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</si>
  <si>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</si>
  <si>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</si>
  <si>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</si>
  <si>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</si>
  <si>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</si>
  <si>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</si>
  <si>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</si>
  <si>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</si>
  <si>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</si>
  <si>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</si>
  <si>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</si>
  <si>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</si>
  <si>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</si>
  <si>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</si>
  <si>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</si>
  <si>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</si>
  <si>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</si>
  <si>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</si>
  <si>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</si>
  <si>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</si>
  <si>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</si>
  <si>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</si>
  <si>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</si>
  <si>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</si>
  <si>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</si>
  <si>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</si>
  <si>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</si>
  <si>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</si>
  <si>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</si>
  <si>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</si>
  <si>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</si>
  <si>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</si>
  <si>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</si>
  <si>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</si>
  <si>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</si>
  <si>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</si>
  <si>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</si>
  <si>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</si>
  <si>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</si>
  <si>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</si>
  <si>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</si>
  <si>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</si>
  <si>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</si>
  <si>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</si>
  <si>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</si>
  <si>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</si>
  <si>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</si>
  <si>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</si>
  <si>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</si>
  <si>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</si>
  <si>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</si>
  <si>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</si>
  <si>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</si>
  <si>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</si>
  <si>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</si>
  <si>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</si>
  <si>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</si>
  <si>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</si>
  <si>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</si>
  <si>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</si>
  <si>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</si>
  <si>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</si>
  <si>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</si>
  <si>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</si>
  <si>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</si>
  <si>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</si>
  <si>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</si>
  <si>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</si>
  <si>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</si>
  <si>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</si>
  <si>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</si>
  <si>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</si>
  <si>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</si>
  <si>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</si>
  <si>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</si>
  <si>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</si>
  <si>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</si>
  <si>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</si>
  <si>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</si>
  <si>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</si>
  <si>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</si>
  <si>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</si>
  <si>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</si>
  <si>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</si>
  <si>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</si>
  <si>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</si>
  <si>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</si>
  <si>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</si>
  <si>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</si>
  <si>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</si>
  <si>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</si>
  <si>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</si>
  <si>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</si>
  <si>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</si>
  <si>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</si>
  <si>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</si>
  <si>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</si>
  <si>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</si>
  <si>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</si>
  <si>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</si>
  <si>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</si>
  <si>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</si>
  <si>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</si>
  <si>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</si>
  <si>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</si>
  <si>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</si>
  <si>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</si>
  <si>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</si>
  <si>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</si>
  <si>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</si>
  <si>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</si>
  <si>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</si>
  <si>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</si>
  <si>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</si>
  <si>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</si>
  <si>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</si>
  <si>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</si>
  <si>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</si>
  <si>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</si>
  <si>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</si>
  <si>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</si>
  <si>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</si>
  <si>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</si>
  <si>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</si>
  <si>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</si>
  <si>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</si>
  <si>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</si>
  <si>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</si>
  <si>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</si>
  <si>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</si>
  <si>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</si>
  <si>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</si>
  <si>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</si>
  <si>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</si>
  <si>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</si>
  <si>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</si>
  <si>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</si>
  <si>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</si>
  <si>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</si>
  <si>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</si>
  <si>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</si>
  <si>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</si>
  <si>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</si>
  <si>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</si>
  <si>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</si>
  <si>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</si>
  <si>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</si>
  <si>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</si>
  <si>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</si>
  <si>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</si>
  <si>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</si>
  <si>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</si>
  <si>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</si>
  <si>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</si>
  <si>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</si>
  <si>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</si>
  <si>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</si>
  <si>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</si>
  <si>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</si>
  <si>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</si>
  <si>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</si>
  <si>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</si>
  <si>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</si>
  <si>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</si>
  <si>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</si>
  <si>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</si>
  <si>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</si>
  <si>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</si>
  <si>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</si>
  <si>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</si>
  <si>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</si>
  <si>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</si>
  <si>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</si>
  <si>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</si>
  <si>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</si>
  <si>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</si>
  <si>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</si>
  <si>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</si>
  <si>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</si>
  <si>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</si>
  <si>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</si>
  <si>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</si>
  <si>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</si>
  <si>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</si>
  <si>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</si>
  <si>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</si>
  <si>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</si>
  <si>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</si>
  <si>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</si>
  <si>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</si>
  <si>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</si>
  <si>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</si>
  <si>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</si>
  <si>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</si>
  <si>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</si>
  <si>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</si>
  <si>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</si>
  <si>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</si>
  <si>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</si>
  <si>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</si>
  <si>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</si>
  <si>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</si>
  <si>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</si>
  <si>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</si>
  <si>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</si>
  <si>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</si>
  <si>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</si>
  <si>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</si>
  <si>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</si>
  <si>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</si>
  <si>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</si>
  <si>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</si>
  <si>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</si>
  <si>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</si>
  <si>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</si>
  <si>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</si>
  <si>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</si>
  <si>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</si>
  <si>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</si>
  <si>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</si>
  <si>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</si>
  <si>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</si>
  <si>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</si>
  <si>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</si>
  <si>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</si>
  <si>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</si>
  <si>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</si>
  <si>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</si>
  <si>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</si>
  <si>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</si>
  <si>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</si>
  <si>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</si>
  <si>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</si>
  <si>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</si>
  <si>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</si>
  <si>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</si>
  <si>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</si>
  <si>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</si>
  <si>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</si>
  <si>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</si>
  <si>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</si>
  <si>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</si>
  <si>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</si>
  <si>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</si>
  <si>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</si>
  <si>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</si>
  <si>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</si>
  <si>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</si>
  <si>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</si>
  <si>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</si>
  <si>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</si>
  <si>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</si>
  <si>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</si>
  <si>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</si>
  <si>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</si>
  <si>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</si>
  <si>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</si>
  <si>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</si>
  <si>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</si>
  <si>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</si>
  <si>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</si>
  <si>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</si>
  <si>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</si>
  <si>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</si>
  <si>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</si>
  <si>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</si>
  <si>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</si>
  <si>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</si>
  <si>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</si>
  <si>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</si>
  <si>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</si>
  <si>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</si>
  <si>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</si>
  <si>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</si>
  <si>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</si>
  <si>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</si>
  <si>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</si>
  <si>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</si>
  <si>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</si>
  <si>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</si>
  <si>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</si>
  <si>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</si>
  <si>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</si>
  <si>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</si>
  <si>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</si>
  <si>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</si>
  <si>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</si>
  <si>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</si>
  <si>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</si>
  <si>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</si>
  <si>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</si>
  <si>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</si>
  <si>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</si>
  <si>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</si>
  <si>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</si>
  <si>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</si>
  <si>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</si>
  <si>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</si>
  <si>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</si>
  <si>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</si>
  <si>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</si>
  <si>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</si>
  <si>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</si>
  <si>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</si>
  <si>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</si>
  <si>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</si>
  <si>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</si>
  <si>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</si>
  <si>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</si>
  <si>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</si>
  <si>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</si>
  <si>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</si>
  <si>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</si>
  <si>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</si>
  <si>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</si>
  <si>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</si>
  <si>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</si>
  <si>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</si>
  <si>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</si>
  <si>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</si>
  <si>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</si>
  <si>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</si>
  <si>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</si>
  <si>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</si>
  <si>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</si>
  <si>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</si>
  <si>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</si>
  <si>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</si>
  <si>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</si>
  <si>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</si>
  <si>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</si>
  <si>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</si>
  <si>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</si>
  <si>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</si>
  <si>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</si>
  <si>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</si>
  <si>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</si>
  <si>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</si>
  <si>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</si>
  <si>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</si>
  <si>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</si>
  <si>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</si>
  <si>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</si>
  <si>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</si>
  <si>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</si>
  <si>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</si>
  <si>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</si>
  <si>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</si>
  <si>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</si>
  <si>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</si>
  <si>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</si>
  <si>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</si>
  <si>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</si>
  <si>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</si>
  <si>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</si>
  <si>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</si>
  <si>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</si>
  <si>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</si>
  <si>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</si>
  <si>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</si>
  <si>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</si>
  <si>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</si>
  <si>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</si>
  <si>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</si>
  <si>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</si>
  <si>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</si>
  <si>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</si>
  <si>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</si>
  <si>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</si>
  <si>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</si>
  <si>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</si>
  <si>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</si>
  <si>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</si>
  <si>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</si>
  <si>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</si>
  <si>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</si>
  <si>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</si>
  <si>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</si>
  <si>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</si>
  <si>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</si>
  <si>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</si>
  <si>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</si>
  <si>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</si>
  <si>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</si>
  <si>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</si>
  <si>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</si>
  <si>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</si>
  <si>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</si>
  <si>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</si>
  <si>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</si>
  <si>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</si>
  <si>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</si>
  <si>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</si>
  <si>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</si>
  <si>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</si>
  <si>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</si>
  <si>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</si>
  <si>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</si>
  <si>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</si>
  <si>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</si>
  <si>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</si>
  <si>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</si>
  <si>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</si>
  <si>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</si>
  <si>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</si>
  <si>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</si>
  <si>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</si>
  <si>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</si>
  <si>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</si>
  <si>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</si>
  <si>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</si>
  <si>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</si>
  <si>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</si>
  <si>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</si>
  <si>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</si>
  <si>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</si>
  <si>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</si>
  <si>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</si>
  <si>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</si>
  <si>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</si>
  <si>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</si>
  <si>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</si>
  <si>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</si>
  <si>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</si>
  <si>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</si>
  <si>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</si>
  <si>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</si>
  <si>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</si>
  <si>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</si>
  <si>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</si>
  <si>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</si>
  <si>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</si>
  <si>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</si>
  <si>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</si>
  <si>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</si>
  <si>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</si>
  <si>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</si>
  <si>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</si>
  <si>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</si>
  <si>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</si>
  <si>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</si>
  <si>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</si>
  <si>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</si>
  <si>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</si>
  <si>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</si>
  <si>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</si>
  <si>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</si>
  <si>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</si>
  <si>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</si>
  <si>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</si>
  <si>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</si>
  <si>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</si>
  <si>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</si>
  <si>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</si>
  <si>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</si>
  <si>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</si>
  <si>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</si>
  <si>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</si>
  <si>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</si>
  <si>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</si>
  <si>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</si>
  <si>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</si>
  <si>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</si>
  <si>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</si>
  <si>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</si>
  <si>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</si>
  <si>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</si>
  <si>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</si>
  <si>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</si>
  <si>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</si>
  <si>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</si>
  <si>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</si>
  <si>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</si>
  <si>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</si>
  <si>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</si>
  <si>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</si>
  <si>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</si>
  <si>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</si>
  <si>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</si>
  <si>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</si>
  <si>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</si>
  <si>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</si>
  <si>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</si>
  <si>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</si>
  <si>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</si>
  <si>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</si>
  <si>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</si>
  <si>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</si>
  <si>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</si>
  <si>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</si>
  <si>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</si>
  <si>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</si>
  <si>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</si>
  <si>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</si>
  <si>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</si>
  <si>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</si>
  <si>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</si>
  <si>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</si>
  <si>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</si>
  <si>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</si>
  <si>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</si>
  <si>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</si>
  <si>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</si>
  <si>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</si>
  <si>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</si>
  <si>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</si>
  <si>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</si>
  <si>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</si>
  <si>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</si>
  <si>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</si>
  <si>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</si>
  <si>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</si>
  <si>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</si>
  <si>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</si>
  <si>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</si>
  <si>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</si>
  <si>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</si>
  <si>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</si>
  <si>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</si>
  <si>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</si>
  <si>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</si>
  <si>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</si>
  <si>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</si>
  <si>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</si>
  <si>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</si>
  <si>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</si>
  <si>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</si>
  <si>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</si>
  <si>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</si>
  <si>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</si>
  <si>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</si>
  <si>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</si>
  <si>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</si>
  <si>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</si>
  <si>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</si>
  <si>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</si>
  <si>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</si>
  <si>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</si>
  <si>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</si>
  <si>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</si>
  <si>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</si>
  <si>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</si>
  <si>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</si>
  <si>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</si>
  <si>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</si>
  <si>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</si>
  <si>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</si>
  <si>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</si>
  <si>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</si>
  <si>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</si>
  <si>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</si>
  <si>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</si>
  <si>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</si>
  <si>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</si>
  <si>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</si>
  <si>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</si>
  <si>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</si>
  <si>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</si>
  <si>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</si>
  <si>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</si>
  <si>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</si>
  <si>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</si>
  <si>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</si>
  <si>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</si>
  <si>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</si>
  <si>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</si>
  <si>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</si>
  <si>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</si>
  <si>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</si>
  <si>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</si>
  <si>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</si>
  <si>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</si>
  <si>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</si>
  <si>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</si>
  <si>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</si>
  <si>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</si>
  <si>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</si>
  <si>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</si>
  <si>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</si>
  <si>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</si>
  <si>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</si>
  <si>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</si>
  <si>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</si>
  <si>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</si>
  <si>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</si>
  <si>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</si>
  <si>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</si>
  <si>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</si>
  <si>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</si>
  <si>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</si>
  <si>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</si>
  <si>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</si>
  <si>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</si>
  <si>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</si>
  <si>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</si>
  <si>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</si>
  <si>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</si>
  <si>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</si>
  <si>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</si>
  <si>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</si>
  <si>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</si>
  <si>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</si>
  <si>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</si>
  <si>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</si>
  <si>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</si>
  <si>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</si>
  <si>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</si>
  <si>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</si>
  <si>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</si>
  <si>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</si>
  <si>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</si>
  <si>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</si>
  <si>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</si>
  <si>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</si>
  <si>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</si>
  <si>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</si>
  <si>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</si>
  <si>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</si>
  <si>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</si>
  <si>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</si>
  <si>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</si>
  <si>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</si>
  <si>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</si>
  <si>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</si>
  <si>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</si>
  <si>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</si>
  <si>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</si>
  <si>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</si>
  <si>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</si>
  <si>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</si>
  <si>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</si>
  <si>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</si>
  <si>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</si>
  <si>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</si>
  <si>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</si>
  <si>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</si>
  <si>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</si>
  <si>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</si>
  <si>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</si>
  <si>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</si>
  <si>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</si>
  <si>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</si>
  <si>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</si>
  <si>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</si>
  <si>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</si>
  <si>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</si>
  <si>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</si>
  <si>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</si>
  <si>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</si>
  <si>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</si>
  <si>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</si>
  <si>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</si>
  <si>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</si>
  <si>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</si>
  <si>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</si>
  <si>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</si>
  <si>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</si>
  <si>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</si>
  <si>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</si>
  <si>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</si>
  <si>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</si>
  <si>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</si>
  <si>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</si>
  <si>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</si>
  <si>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</si>
  <si>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</si>
  <si>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</si>
  <si>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</si>
  <si>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</si>
  <si>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</si>
  <si>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</si>
  <si>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</si>
  <si>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</si>
  <si>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</si>
  <si>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</si>
  <si>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</si>
  <si>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</si>
  <si>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</si>
  <si>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</si>
  <si>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</si>
  <si>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</si>
  <si>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</si>
  <si>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</si>
  <si>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</si>
  <si>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</si>
  <si>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</si>
  <si>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</si>
  <si>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</si>
  <si>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</si>
  <si>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</si>
  <si>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</si>
  <si>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</si>
  <si>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</si>
  <si>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</si>
  <si>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</si>
  <si>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</si>
  <si>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</si>
  <si>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</si>
  <si>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</si>
  <si>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</si>
  <si>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</si>
  <si>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</si>
  <si>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</si>
  <si>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</si>
  <si>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</si>
  <si>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</si>
  <si>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</si>
  <si>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</si>
  <si>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</si>
  <si>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</si>
  <si>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</si>
  <si>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</si>
  <si>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</si>
  <si>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</si>
  <si>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</si>
  <si>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</si>
  <si>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</si>
  <si>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</si>
  <si>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</si>
  <si>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</si>
  <si>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</si>
  <si>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</si>
  <si>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</si>
  <si>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</si>
  <si>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</si>
  <si>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</si>
  <si>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</si>
  <si>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</si>
  <si>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</si>
  <si>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</si>
  <si>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</si>
  <si>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</si>
  <si>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</si>
  <si>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</si>
  <si>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</si>
  <si>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</si>
  <si>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</si>
  <si>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</si>
  <si>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</si>
  <si>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</si>
  <si>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</si>
  <si>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</si>
  <si>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</si>
  <si>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</si>
  <si>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</si>
  <si>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</si>
  <si>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</si>
  <si>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</si>
  <si>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</si>
  <si>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</si>
  <si>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</si>
  <si>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</si>
  <si>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</si>
  <si>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</si>
  <si>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</si>
  <si>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</si>
  <si>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</si>
  <si>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</si>
  <si>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</si>
  <si>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</si>
  <si>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</si>
  <si>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</si>
  <si>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</si>
  <si>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</si>
  <si>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</si>
  <si>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</si>
  <si>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</si>
  <si>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</si>
  <si>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</si>
  <si>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</si>
  <si>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</si>
  <si>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</si>
  <si>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</si>
  <si>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</si>
  <si>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</si>
  <si>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</si>
  <si>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</si>
  <si>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</si>
  <si>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</si>
  <si>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</si>
  <si>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</si>
  <si>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</si>
  <si>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</si>
  <si>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</si>
  <si>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</si>
  <si>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</si>
  <si>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</si>
  <si>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</si>
  <si>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</si>
  <si>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</si>
  <si>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</si>
  <si>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</si>
  <si>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</si>
  <si>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</si>
  <si>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</si>
  <si>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</si>
  <si>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</si>
  <si>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</si>
  <si>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</si>
  <si>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</si>
  <si>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</si>
  <si>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</si>
  <si>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</si>
  <si>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</si>
  <si>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</si>
  <si>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</si>
  <si>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</si>
  <si>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</si>
  <si>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</si>
  <si>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</si>
  <si>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</si>
  <si>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</si>
  <si>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</si>
  <si>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</si>
  <si>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</si>
  <si>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</si>
  <si>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</si>
  <si>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</si>
  <si>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</si>
  <si>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</si>
  <si>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</si>
  <si>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</si>
  <si>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</si>
  <si>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</si>
  <si>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</si>
  <si>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</si>
  <si>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</si>
  <si>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</si>
  <si>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</si>
  <si>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</si>
  <si>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</si>
  <si>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</si>
  <si>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</si>
  <si>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</si>
  <si>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</si>
  <si>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</si>
  <si>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</si>
  <si>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</si>
  <si>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</si>
  <si>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</si>
  <si>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</si>
  <si>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</si>
  <si>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</si>
  <si>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</si>
  <si>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</si>
  <si>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</si>
  <si>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</si>
  <si>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</si>
  <si>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</si>
  <si>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</si>
  <si>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</si>
  <si>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</si>
  <si>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</si>
  <si>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</si>
  <si>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</si>
  <si>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</si>
  <si>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</si>
  <si>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</si>
  <si>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</si>
  <si>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</si>
  <si>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</si>
  <si>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</si>
  <si>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</si>
  <si>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</si>
  <si>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</si>
  <si>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</si>
  <si>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</si>
  <si>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</si>
  <si>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</si>
  <si>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</si>
  <si>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</si>
  <si>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</si>
  <si>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</si>
  <si>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</si>
  <si>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</si>
  <si>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</si>
  <si>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</si>
  <si>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</si>
  <si>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</si>
  <si>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</si>
  <si>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</si>
  <si>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</si>
  <si>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</si>
  <si>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</si>
  <si>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</si>
  <si>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</si>
  <si>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</si>
  <si>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</si>
  <si>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</si>
  <si>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</si>
  <si>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</si>
  <si>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</si>
  <si>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</si>
  <si>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</si>
  <si>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</si>
  <si>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</si>
  <si>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</si>
  <si>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</si>
  <si>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</si>
  <si>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</si>
  <si>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</si>
  <si>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</si>
  <si>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</si>
  <si>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</si>
  <si>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</si>
  <si>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</si>
  <si>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</si>
  <si>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</si>
  <si>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</si>
  <si>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</si>
  <si>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</si>
  <si>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</si>
  <si>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</si>
  <si>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</si>
  <si>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</si>
  <si>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</si>
  <si>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</si>
  <si>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</si>
  <si>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</si>
  <si>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</si>
  <si>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</si>
  <si>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</si>
  <si>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</si>
  <si>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</si>
  <si>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</si>
  <si>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</si>
  <si>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</si>
  <si>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</si>
  <si>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</si>
  <si>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</si>
  <si>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</si>
  <si>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</si>
  <si>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</si>
  <si>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</si>
  <si>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</si>
  <si>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</si>
  <si>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</si>
  <si>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</si>
  <si>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</si>
  <si>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</si>
  <si>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</si>
  <si>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</si>
  <si>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</si>
  <si>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</si>
  <si>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</si>
  <si>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</si>
  <si>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</si>
  <si>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</si>
  <si>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</si>
  <si>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</si>
  <si>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</si>
  <si>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</si>
  <si>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</si>
  <si>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</si>
  <si>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</si>
  <si>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</si>
  <si>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</si>
  <si>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</si>
  <si>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</si>
  <si>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</si>
  <si>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</si>
  <si>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</si>
  <si>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</si>
  <si>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</si>
  <si>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</si>
  <si>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</si>
  <si>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</si>
  <si>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</si>
  <si>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</si>
  <si>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</si>
  <si>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</si>
  <si>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</si>
  <si>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</si>
  <si>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</si>
  <si>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</si>
  <si>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</si>
  <si>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</si>
  <si>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</si>
  <si>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</si>
  <si>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</si>
  <si>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</si>
  <si>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</si>
  <si>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</si>
  <si>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</si>
  <si>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</si>
  <si>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</si>
  <si>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</si>
  <si>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</si>
  <si>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</si>
  <si>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</si>
  <si>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</si>
  <si>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</si>
  <si>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</si>
  <si>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</si>
  <si>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</si>
  <si>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</si>
  <si>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</si>
  <si>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</si>
  <si>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</si>
  <si>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</si>
  <si>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</si>
  <si>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</si>
  <si>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</si>
  <si>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</si>
  <si>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</si>
  <si>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</si>
  <si>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</si>
  <si>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</si>
  <si>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</si>
  <si>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</si>
  <si>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</si>
  <si>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</si>
  <si>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</si>
  <si>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</si>
  <si>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</si>
  <si>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</si>
  <si>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</si>
  <si>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</si>
  <si>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</si>
  <si>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</si>
  <si>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</si>
  <si>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</si>
  <si>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</si>
  <si>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</si>
  <si>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</si>
  <si>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</si>
  <si>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</si>
  <si>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</si>
  <si>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</si>
  <si>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</si>
  <si>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</si>
  <si>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</si>
  <si>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</si>
  <si>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</si>
  <si>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</si>
  <si>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</si>
  <si>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</si>
  <si>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</si>
  <si>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</si>
  <si>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</si>
  <si>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</si>
  <si>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</si>
  <si>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</si>
  <si>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</si>
  <si>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</si>
  <si>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</si>
  <si>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</si>
  <si>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</si>
  <si>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</si>
  <si>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</si>
  <si>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</si>
  <si>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</si>
  <si>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</si>
  <si>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</si>
  <si>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</si>
  <si>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</si>
  <si>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</si>
  <si>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</si>
  <si>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</si>
  <si>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</si>
  <si>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</si>
  <si>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</si>
  <si>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</si>
  <si>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</si>
  <si>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</si>
  <si>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</si>
  <si>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</si>
  <si>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</si>
  <si>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</si>
  <si>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</si>
  <si>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</si>
  <si>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</si>
  <si>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</si>
  <si>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</si>
  <si>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</si>
  <si>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</si>
  <si>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</si>
  <si>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</si>
  <si>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</si>
  <si>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</si>
  <si>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</si>
  <si>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</si>
  <si>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</si>
  <si>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</si>
  <si>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</si>
  <si>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</si>
  <si>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</si>
  <si>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</si>
  <si>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</si>
  <si>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</si>
  <si>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</si>
  <si>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</si>
  <si>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</si>
  <si>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</si>
  <si>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</si>
  <si>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</si>
  <si>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</si>
  <si>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</si>
  <si>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</si>
  <si>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</si>
  <si>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</si>
  <si>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</si>
  <si>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</si>
  <si>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</si>
  <si>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</si>
  <si>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</si>
  <si>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</si>
  <si>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</si>
  <si>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</si>
  <si>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</si>
  <si>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</si>
  <si>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</si>
  <si>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</si>
  <si>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</si>
  <si>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</si>
  <si>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</si>
  <si>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</si>
  <si>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</si>
  <si>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</si>
  <si>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</si>
  <si>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</si>
  <si>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</si>
  <si>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</si>
  <si>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</si>
  <si>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</si>
  <si>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</si>
  <si>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</si>
  <si>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</si>
  <si>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</si>
  <si>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</si>
  <si>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</si>
  <si>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</si>
  <si>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</si>
  <si>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</si>
  <si>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</si>
  <si>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</si>
  <si>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</si>
  <si>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</si>
  <si>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</si>
  <si>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</si>
  <si>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</si>
  <si>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</si>
  <si>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</si>
  <si>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</si>
  <si>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</si>
  <si>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</si>
  <si>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</si>
  <si>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</si>
  <si>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</si>
  <si>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</si>
  <si>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</si>
  <si>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</si>
  <si>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</si>
  <si>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</si>
  <si>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</si>
  <si>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</si>
  <si>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</si>
  <si>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</si>
  <si>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</si>
  <si>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</si>
  <si>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</si>
  <si>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</si>
  <si>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</si>
  <si>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</si>
  <si>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</si>
  <si>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</si>
  <si>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</si>
  <si>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</si>
  <si>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</si>
  <si>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</si>
  <si>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</si>
  <si>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</si>
  <si>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</si>
  <si>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</si>
  <si>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</si>
  <si>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</si>
  <si>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</si>
  <si>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</si>
  <si>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</si>
  <si>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</si>
  <si>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</si>
  <si>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</si>
  <si>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</si>
  <si>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</si>
  <si>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</si>
  <si>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</si>
  <si>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</si>
  <si>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</si>
  <si>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</si>
  <si>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</si>
  <si>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</si>
  <si>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</si>
  <si>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</si>
  <si>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</si>
  <si>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</si>
  <si>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</si>
  <si>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</si>
  <si>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</si>
  <si>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</si>
  <si>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</si>
  <si>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</si>
  <si>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</si>
  <si>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</si>
  <si>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</si>
  <si>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</si>
  <si>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</si>
  <si>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</si>
  <si>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</si>
  <si>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</si>
  <si>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</si>
  <si>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</si>
  <si>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</si>
  <si>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</si>
  <si>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</si>
  <si>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</si>
  <si>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</si>
  <si>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</si>
  <si>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</si>
  <si>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</si>
  <si>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</si>
  <si>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</si>
  <si>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</si>
  <si>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</si>
  <si>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</si>
  <si>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</si>
  <si>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</si>
  <si>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</si>
  <si>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</si>
  <si>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</si>
  <si>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</si>
  <si>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</si>
  <si>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</si>
  <si>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</si>
  <si>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</si>
  <si>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</si>
  <si>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</si>
  <si>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</si>
  <si>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</si>
  <si>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</si>
  <si>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</si>
  <si>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</si>
  <si>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</si>
  <si>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</si>
  <si>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</si>
  <si>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</si>
  <si>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</si>
  <si>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</si>
  <si>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</si>
  <si>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</si>
  <si>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</si>
  <si>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</si>
  <si>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</si>
  <si>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</si>
  <si>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</si>
  <si>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</si>
  <si>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</si>
  <si>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</si>
  <si>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</si>
  <si>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</si>
  <si>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</si>
  <si>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</si>
  <si>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</si>
  <si>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</si>
  <si>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</si>
  <si>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</si>
  <si>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</si>
  <si>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</si>
  <si>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</si>
  <si>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</si>
  <si>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</si>
  <si>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</si>
  <si>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</si>
  <si>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</si>
  <si>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</si>
  <si>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</si>
  <si>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</si>
  <si>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</si>
  <si>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</si>
  <si>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</si>
  <si>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</si>
  <si>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</si>
  <si>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</si>
  <si>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</si>
  <si>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</si>
  <si>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</si>
  <si>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</si>
  <si>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</si>
  <si>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</si>
  <si>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</si>
  <si>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</si>
  <si>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</si>
  <si>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</si>
  <si>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</si>
  <si>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</si>
  <si>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</si>
  <si>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</si>
  <si>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</si>
  <si>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</si>
  <si>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</si>
  <si>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</si>
  <si>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</si>
  <si>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</si>
  <si>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</si>
  <si>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</si>
  <si>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</si>
  <si>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</si>
  <si>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</si>
  <si>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</si>
  <si>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</si>
  <si>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</si>
  <si>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</si>
  <si>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</si>
  <si>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</si>
  <si>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</si>
  <si>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</si>
  <si>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</si>
  <si>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</si>
  <si>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</si>
  <si>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</si>
  <si>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</si>
  <si>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</si>
  <si>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</si>
  <si>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</si>
  <si>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</si>
  <si>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</si>
  <si>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</si>
  <si>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</si>
  <si>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</si>
  <si>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</si>
  <si>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</si>
  <si>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</si>
  <si>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</si>
  <si>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</si>
  <si>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</si>
  <si>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</si>
  <si>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</si>
  <si>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</si>
  <si>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</si>
  <si>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</si>
  <si>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</si>
  <si>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</si>
  <si>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</si>
  <si>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</si>
  <si>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</si>
  <si>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</si>
  <si>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</si>
  <si>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</si>
  <si>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</si>
  <si>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</si>
  <si>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</si>
  <si>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</si>
  <si>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</si>
  <si>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</si>
  <si>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</si>
  <si>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</si>
  <si>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</si>
  <si>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</si>
  <si>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</si>
  <si>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</si>
  <si>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</si>
  <si>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</si>
  <si>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</si>
  <si>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</si>
  <si>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</si>
  <si>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</si>
  <si>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</si>
  <si>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</si>
  <si>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</si>
  <si>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</si>
  <si>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</si>
  <si>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</si>
  <si>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</si>
  <si>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</si>
  <si>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</si>
  <si>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</si>
  <si>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</si>
  <si>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</si>
  <si>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</si>
  <si>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</si>
  <si>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</si>
  <si>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</si>
  <si>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</si>
  <si>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</si>
  <si>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</si>
  <si>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</si>
  <si>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</si>
  <si>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</si>
  <si>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</si>
  <si>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</si>
  <si>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</si>
  <si>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</si>
  <si>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</si>
  <si>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</si>
  <si>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</si>
  <si>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</si>
  <si>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</si>
  <si>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</si>
  <si>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</si>
  <si>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</si>
  <si>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</si>
  <si>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</si>
  <si>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</si>
  <si>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</si>
  <si>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</si>
  <si>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</si>
  <si>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</si>
  <si>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</si>
  <si>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</si>
  <si>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</si>
  <si>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</si>
  <si>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</si>
  <si>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</si>
  <si>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</si>
  <si>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</si>
  <si>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</si>
  <si>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</si>
  <si>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</si>
  <si>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</si>
  <si>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</si>
  <si>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</si>
  <si>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</si>
  <si>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</si>
  <si>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</si>
  <si>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</si>
  <si>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</si>
  <si>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</si>
  <si>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</si>
  <si>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</si>
  <si>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</si>
  <si>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</si>
  <si>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</si>
  <si>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</si>
  <si>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</si>
  <si>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</si>
  <si>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</si>
  <si>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</si>
  <si>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</si>
  <si>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</si>
  <si>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</si>
  <si>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</si>
  <si>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</si>
  <si>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</si>
  <si>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</si>
  <si>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</si>
  <si>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</si>
  <si>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</si>
  <si>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</si>
  <si>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</si>
  <si>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</si>
  <si>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</si>
  <si>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</si>
  <si>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</si>
  <si>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</si>
  <si>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</si>
  <si>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</si>
  <si>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</si>
  <si>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</si>
  <si>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</si>
  <si>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</si>
  <si>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</si>
  <si>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</si>
  <si>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</si>
  <si>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</si>
  <si>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</si>
  <si>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</si>
  <si>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</si>
  <si>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</si>
  <si>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</si>
  <si>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</si>
  <si>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</si>
  <si>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</si>
  <si>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</si>
  <si>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</si>
  <si>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</si>
  <si>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</si>
  <si>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</si>
  <si>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</si>
  <si>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</si>
  <si>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</si>
  <si>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</si>
  <si>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</si>
  <si>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</si>
  <si>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</si>
  <si>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</si>
  <si>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</si>
  <si>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</si>
  <si>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</si>
  <si>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</si>
  <si>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</si>
  <si>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</si>
  <si>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</si>
  <si>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</si>
  <si>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</si>
  <si>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</si>
  <si>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</si>
  <si>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</si>
  <si>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</si>
  <si>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</si>
  <si>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</si>
  <si>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</si>
  <si>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</si>
  <si>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</si>
  <si>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</si>
  <si>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</si>
  <si>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</si>
  <si>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</si>
  <si>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</si>
  <si>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</si>
  <si>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</si>
  <si>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</si>
  <si>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</si>
  <si>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</si>
  <si>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</si>
  <si>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</si>
  <si>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</si>
  <si>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</si>
  <si>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</si>
  <si>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</si>
  <si>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</si>
  <si>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</si>
  <si>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</si>
  <si>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</si>
  <si>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</si>
  <si>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</si>
  <si>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</si>
  <si>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</si>
  <si>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</si>
  <si>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</si>
  <si>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</si>
  <si>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</si>
  <si>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</si>
  <si>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</si>
  <si>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</si>
  <si>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</si>
  <si>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</si>
  <si>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</si>
  <si>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</si>
  <si>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</si>
  <si>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</si>
  <si>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</si>
  <si>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</si>
  <si>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</si>
  <si>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</si>
  <si>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</si>
  <si>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</si>
  <si>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</si>
  <si>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</si>
  <si>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</si>
  <si>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</si>
  <si>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</si>
  <si>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</si>
  <si>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</si>
  <si>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</si>
  <si>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</si>
  <si>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</si>
  <si>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</si>
  <si>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</si>
  <si>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</si>
  <si>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</si>
  <si>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</si>
  <si>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</si>
  <si>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</si>
  <si>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</si>
  <si>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</si>
  <si>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</si>
  <si>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</si>
  <si>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</si>
  <si>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</si>
  <si>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</si>
  <si>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</si>
  <si>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</si>
  <si>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</si>
  <si>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</si>
  <si>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</si>
  <si>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</si>
  <si>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</si>
  <si>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</si>
  <si>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</si>
  <si>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</si>
  <si>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</si>
  <si>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</si>
  <si>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</si>
  <si>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</si>
  <si>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</si>
  <si>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</si>
  <si>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</si>
  <si>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</si>
  <si>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</si>
  <si>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</si>
  <si>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</si>
  <si>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</si>
  <si>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</si>
  <si>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</si>
  <si>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</si>
  <si>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</si>
  <si>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</si>
  <si>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</si>
  <si>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</si>
  <si>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</si>
  <si>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</si>
  <si>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</si>
  <si>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</si>
  <si>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</si>
  <si>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</si>
  <si>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</si>
  <si>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</si>
  <si>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</si>
  <si>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</si>
  <si>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</si>
  <si>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</si>
  <si>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</si>
  <si>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</si>
  <si>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</si>
  <si>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</si>
  <si>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</si>
  <si>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</si>
  <si>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</si>
  <si>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</si>
  <si>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</si>
  <si>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</si>
  <si>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</si>
  <si>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</si>
  <si>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</si>
  <si>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</si>
  <si>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</si>
  <si>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</si>
  <si>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</si>
  <si>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</si>
  <si>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</si>
  <si>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</si>
  <si>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</si>
  <si>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</si>
  <si>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</si>
  <si>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</si>
  <si>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</si>
  <si>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</si>
  <si>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</si>
  <si>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</si>
  <si>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</si>
  <si>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</si>
  <si>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</si>
  <si>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</si>
  <si>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</si>
  <si>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</si>
  <si>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</si>
  <si>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</si>
  <si>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</si>
  <si>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</si>
  <si>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</si>
  <si>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</si>
  <si>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</si>
  <si>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</si>
  <si>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</si>
  <si>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</si>
  <si>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</si>
  <si>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</si>
  <si>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</si>
  <si>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</si>
  <si>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</si>
  <si>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</si>
  <si>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</si>
  <si>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</si>
  <si>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</si>
  <si>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</si>
  <si>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</si>
  <si>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</si>
  <si>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</si>
  <si>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</si>
  <si>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</si>
  <si>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</si>
  <si>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</si>
  <si>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</si>
  <si>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</si>
  <si>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</si>
  <si>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</si>
  <si>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</si>
  <si>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</si>
  <si>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</si>
  <si>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</si>
  <si>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</si>
  <si>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</si>
  <si>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</si>
  <si>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</si>
  <si>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</si>
  <si>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</si>
  <si>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</si>
  <si>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</si>
  <si>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</si>
  <si>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</si>
  <si>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</si>
  <si>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</si>
  <si>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</si>
  <si>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</si>
  <si>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</si>
  <si>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</si>
  <si>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</si>
  <si>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</si>
  <si>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</si>
  <si>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</si>
  <si>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</si>
  <si>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</si>
  <si>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</si>
  <si>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</si>
  <si>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</si>
  <si>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</si>
  <si>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</si>
  <si>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</si>
  <si>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</si>
  <si>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</si>
  <si>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</si>
  <si>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</si>
  <si>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</si>
  <si>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</si>
  <si>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</si>
  <si>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</si>
  <si>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</si>
  <si>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</si>
  <si>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</si>
  <si>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</si>
  <si>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</si>
  <si>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</si>
  <si>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</si>
  <si>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</si>
  <si>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</si>
  <si>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</si>
  <si>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</si>
  <si>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</si>
  <si>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</si>
  <si>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</si>
  <si>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</si>
  <si>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</si>
  <si>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</si>
  <si>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</si>
  <si>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</si>
  <si>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</si>
  <si>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</si>
  <si>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</si>
  <si>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</si>
  <si>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</si>
  <si>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</si>
  <si>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</si>
  <si>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</si>
  <si>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</si>
  <si>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</si>
  <si>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</si>
  <si>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</si>
  <si>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</si>
  <si>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</si>
  <si>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</si>
  <si>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</si>
  <si>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</si>
  <si>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</si>
  <si>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</si>
  <si>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</si>
  <si>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</si>
  <si>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</si>
  <si>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</si>
  <si>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</si>
  <si>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</si>
  <si>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</si>
  <si>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</si>
  <si>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</si>
  <si>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</si>
  <si>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</si>
  <si>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</si>
  <si>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</si>
  <si>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</si>
  <si>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</si>
  <si>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</si>
  <si>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</si>
  <si>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</si>
  <si>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</si>
  <si>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</si>
  <si>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</si>
  <si>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</si>
  <si>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</si>
  <si>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</si>
  <si>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</si>
  <si>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</si>
  <si>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</si>
  <si>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</si>
  <si>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</si>
  <si>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</si>
  <si>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</si>
  <si>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</si>
  <si>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</si>
  <si>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</si>
  <si>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</si>
  <si>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</si>
  <si>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</si>
  <si>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</si>
  <si>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</si>
  <si>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</si>
  <si>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</si>
  <si>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</si>
  <si>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</si>
  <si>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</si>
  <si>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</si>
  <si>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</si>
  <si>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</si>
  <si>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</si>
  <si>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</si>
  <si>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</si>
  <si>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</si>
  <si>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</si>
  <si>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</si>
  <si>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</si>
  <si>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</si>
  <si>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</si>
  <si>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</si>
  <si>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</si>
  <si>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</si>
  <si>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</si>
  <si>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</si>
  <si>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</si>
  <si>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</si>
  <si>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</si>
  <si>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</si>
  <si>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</si>
  <si>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</si>
  <si>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</si>
  <si>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</si>
  <si>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</si>
  <si>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</si>
  <si>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</si>
  <si>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</si>
  <si>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</si>
  <si>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</si>
  <si>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</si>
  <si>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</si>
  <si>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</si>
  <si>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</si>
  <si>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</si>
  <si>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</si>
  <si>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</si>
  <si>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</si>
  <si>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</si>
  <si>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</si>
  <si>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</si>
  <si>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</si>
  <si>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</si>
  <si>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</si>
  <si>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</si>
  <si>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</si>
  <si>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</si>
  <si>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</si>
  <si>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</si>
  <si>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</si>
  <si>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</si>
  <si>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</si>
  <si>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</si>
  <si>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</si>
  <si>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</si>
  <si>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</si>
  <si>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</si>
  <si>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</si>
  <si>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</si>
  <si>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</si>
  <si>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</si>
  <si>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</si>
  <si>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</si>
  <si>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</si>
  <si>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</si>
  <si>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</si>
  <si>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</si>
  <si>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</si>
  <si>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</si>
  <si>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</si>
  <si>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</si>
  <si>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</si>
  <si>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</si>
  <si>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</si>
  <si>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</si>
  <si>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</si>
  <si>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</si>
  <si>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</si>
  <si>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</si>
  <si>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</si>
  <si>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</si>
  <si>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</si>
  <si>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</si>
  <si>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</si>
  <si>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</si>
  <si>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</si>
  <si>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</si>
  <si>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</si>
  <si>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</si>
  <si>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</si>
  <si>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</si>
  <si>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</si>
  <si>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</si>
  <si>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</si>
  <si>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</si>
  <si>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</si>
  <si>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</si>
  <si>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</si>
  <si>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</si>
  <si>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</si>
  <si>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</si>
  <si>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</si>
  <si>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</si>
  <si>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</si>
  <si>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</si>
  <si>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</si>
  <si>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</si>
  <si>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</si>
  <si>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</si>
  <si>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</si>
  <si>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</si>
  <si>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</si>
  <si>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</si>
  <si>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</si>
  <si>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</si>
  <si>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</si>
  <si>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</si>
  <si>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</si>
  <si>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</si>
  <si>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</si>
  <si>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</si>
  <si>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</si>
  <si>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</si>
  <si>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</si>
  <si>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</si>
  <si>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</si>
  <si>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</si>
  <si>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</si>
  <si>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</si>
  <si>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</si>
  <si>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</si>
  <si>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</si>
  <si>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</si>
  <si>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</si>
  <si>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</si>
  <si>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</si>
  <si>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</si>
  <si>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</si>
  <si>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</si>
  <si>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</si>
  <si>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</si>
  <si>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</si>
  <si>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</si>
  <si>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</si>
  <si>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</si>
  <si>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</si>
  <si>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</si>
  <si>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</si>
  <si>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</si>
  <si>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</si>
  <si>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</si>
  <si>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</si>
  <si>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</si>
  <si>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</si>
  <si>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</si>
  <si>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</si>
  <si>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</si>
  <si>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</si>
  <si>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</si>
  <si>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</si>
  <si>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</si>
  <si>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</si>
  <si>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</si>
  <si>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</si>
  <si>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</si>
  <si>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</si>
  <si>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</si>
  <si>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</si>
  <si>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</si>
  <si>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</si>
  <si>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</si>
  <si>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</si>
  <si>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</si>
  <si>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</si>
  <si>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</si>
  <si>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</si>
  <si>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</si>
  <si>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</si>
  <si>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</si>
  <si>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</si>
  <si>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</si>
  <si>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</si>
  <si>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</si>
  <si>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</si>
  <si>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</si>
  <si>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</si>
  <si>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</si>
  <si>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</si>
  <si>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</si>
  <si>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</si>
  <si>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</si>
  <si>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</si>
  <si>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</si>
  <si>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</si>
  <si>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</si>
  <si>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</si>
  <si>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</si>
  <si>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</si>
  <si>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</si>
  <si>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</si>
  <si>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</si>
  <si>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</si>
  <si>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</si>
  <si>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</si>
  <si>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</si>
  <si>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</si>
  <si>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</si>
  <si>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</si>
  <si>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</si>
  <si>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</si>
  <si>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</si>
  <si>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</si>
  <si>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</si>
  <si>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</si>
  <si>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</si>
  <si>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</si>
  <si>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</si>
  <si>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</si>
  <si>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</si>
  <si>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</si>
  <si>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</si>
  <si>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</si>
  <si>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</si>
  <si>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</si>
  <si>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</si>
  <si>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</si>
  <si>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</si>
  <si>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</si>
  <si>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</si>
  <si>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</si>
  <si>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</si>
  <si>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</si>
  <si>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</si>
  <si>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</si>
  <si>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</si>
  <si>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</si>
  <si>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</si>
  <si>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</si>
  <si>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</si>
  <si>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</si>
  <si>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</si>
  <si>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</si>
  <si>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</si>
  <si>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</si>
  <si>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</si>
  <si>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</si>
  <si>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</si>
  <si>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</si>
  <si>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</si>
  <si>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</si>
  <si>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</si>
  <si>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</si>
  <si>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</si>
  <si>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</si>
  <si>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</si>
  <si>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</si>
  <si>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</si>
  <si>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</si>
  <si>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</si>
  <si>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</si>
  <si>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</si>
  <si>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</si>
  <si>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</si>
  <si>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</si>
  <si>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</si>
  <si>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</si>
  <si>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</si>
  <si>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</si>
  <si>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</si>
  <si>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</si>
  <si>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</si>
  <si>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</si>
  <si>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</si>
  <si>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</si>
  <si>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</si>
  <si>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</si>
  <si>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</si>
  <si>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</si>
  <si>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</si>
  <si>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</si>
  <si>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</si>
  <si>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</si>
  <si>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</si>
  <si>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</si>
  <si>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</si>
  <si>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</si>
  <si>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</si>
  <si>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</si>
  <si>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</si>
  <si>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</si>
  <si>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</si>
  <si>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</si>
  <si>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</si>
  <si>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</si>
  <si>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</si>
  <si>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</si>
  <si>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</si>
  <si>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</si>
  <si>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</si>
  <si>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</si>
  <si>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</si>
  <si>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</si>
  <si>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</si>
  <si>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</si>
  <si>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</si>
  <si>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</si>
  <si>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</si>
  <si>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</si>
  <si>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</si>
  <si>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</si>
  <si>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</si>
  <si>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</si>
  <si>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</si>
  <si>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</si>
  <si>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</si>
  <si>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</si>
  <si>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</si>
  <si>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</si>
  <si>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</si>
  <si>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</si>
  <si>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</si>
  <si>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</si>
  <si>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</si>
  <si>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</si>
  <si>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</si>
  <si>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</si>
  <si>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</si>
  <si>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</si>
  <si>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</si>
  <si>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</si>
  <si>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</si>
  <si>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</si>
  <si>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</si>
  <si>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</si>
  <si>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</si>
  <si>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</si>
  <si>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</si>
  <si>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</si>
  <si>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</si>
  <si>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</si>
  <si>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</si>
  <si>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</si>
  <si>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</si>
  <si>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</si>
  <si>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</si>
  <si>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</si>
  <si>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</si>
  <si>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</si>
  <si>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</si>
  <si>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</si>
  <si>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</si>
  <si>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</si>
  <si>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</si>
  <si>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</si>
  <si>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</si>
  <si>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</si>
  <si>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</si>
  <si>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</si>
  <si>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</si>
  <si>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</si>
  <si>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</si>
  <si>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</si>
  <si>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</si>
  <si>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</si>
  <si>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</si>
  <si>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</si>
  <si>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</si>
  <si>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</si>
  <si>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</si>
  <si>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</si>
  <si>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</si>
  <si>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</si>
  <si>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</si>
  <si>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</si>
  <si>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</si>
  <si>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</si>
  <si>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</si>
  <si>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</si>
  <si>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</si>
  <si>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</si>
  <si>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</si>
  <si>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</si>
  <si>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</si>
  <si>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</si>
  <si>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</si>
  <si>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</si>
  <si>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</si>
  <si>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</si>
  <si>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</si>
  <si>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</si>
  <si>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</si>
  <si>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</si>
  <si>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</si>
  <si>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</si>
  <si>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</si>
  <si>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</si>
  <si>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</si>
  <si>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</si>
  <si>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</si>
  <si>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</si>
  <si>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</si>
  <si>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</si>
  <si>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</si>
  <si>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</si>
  <si>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</si>
  <si>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</si>
  <si>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</si>
  <si>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</si>
  <si>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</si>
  <si>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</si>
  <si>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</si>
  <si>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</si>
  <si>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</si>
  <si>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</si>
  <si>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</si>
  <si>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</si>
  <si>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</si>
  <si>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</si>
  <si>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</si>
  <si>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</si>
  <si>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</si>
  <si>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</si>
  <si>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</si>
  <si>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</si>
  <si>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</si>
  <si>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</si>
  <si>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</si>
  <si>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</si>
  <si>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</si>
  <si>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</si>
  <si>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</si>
  <si>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</si>
  <si>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</si>
  <si>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</si>
  <si>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</si>
  <si>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</si>
  <si>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</si>
  <si>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</si>
  <si>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</si>
  <si>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</si>
  <si>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</si>
  <si>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</si>
  <si>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</si>
  <si>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</si>
  <si>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</si>
  <si>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</si>
  <si>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</si>
  <si>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</si>
  <si>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</si>
  <si>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</si>
  <si>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</si>
  <si>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</si>
  <si>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</si>
  <si>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</si>
  <si>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</si>
  <si>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</si>
  <si>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</si>
  <si>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</si>
  <si>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</si>
  <si>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</si>
  <si>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</si>
  <si>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</si>
  <si>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</si>
  <si>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</si>
  <si>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</si>
  <si>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</si>
  <si>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</si>
  <si>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</si>
  <si>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</si>
  <si>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</si>
  <si>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</si>
  <si>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</si>
  <si>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</si>
  <si>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</si>
  <si>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</si>
  <si>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</si>
  <si>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</si>
  <si>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</si>
  <si>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</si>
  <si>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</si>
  <si>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</si>
  <si>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</si>
  <si>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</si>
  <si>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</si>
  <si>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</si>
  <si>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</si>
  <si>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</si>
  <si>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</si>
  <si>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</si>
  <si>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</si>
  <si>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</si>
  <si>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</si>
  <si>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</si>
  <si>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</si>
  <si>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</si>
  <si>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</si>
  <si>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</si>
  <si>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</si>
  <si>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</si>
  <si>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</si>
  <si>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</si>
  <si>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</si>
  <si>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</si>
  <si>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</si>
  <si>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</si>
  <si>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</si>
  <si>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</si>
  <si>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</si>
  <si>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</si>
  <si>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</si>
  <si>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</si>
  <si>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</si>
  <si>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</si>
  <si>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</si>
  <si>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</si>
  <si>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</si>
  <si>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</si>
  <si>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</si>
  <si>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</si>
  <si>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</si>
  <si>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</si>
  <si>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</si>
  <si>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</si>
  <si>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</si>
  <si>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</si>
  <si>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</si>
  <si>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</si>
  <si>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</si>
  <si>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</si>
  <si>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</si>
  <si>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</si>
  <si>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</si>
  <si>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</si>
  <si>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</si>
  <si>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</si>
  <si>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</si>
  <si>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</si>
  <si>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</si>
  <si>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</si>
  <si>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</si>
  <si>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</si>
  <si>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</si>
  <si>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</si>
  <si>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</si>
  <si>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</si>
  <si>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</si>
  <si>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</si>
  <si>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</si>
  <si>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</si>
  <si>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</si>
  <si>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</si>
  <si>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</si>
  <si>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</si>
  <si>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</si>
  <si>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</si>
  <si>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</si>
  <si>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</si>
  <si>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</si>
  <si>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</si>
  <si>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</si>
  <si>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</si>
  <si>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</si>
  <si>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</si>
  <si>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</si>
  <si>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</si>
  <si>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</si>
  <si>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</si>
  <si>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</si>
  <si>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</si>
  <si>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</si>
  <si>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</si>
  <si>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</si>
  <si>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</si>
  <si>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</si>
  <si>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</si>
  <si>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</si>
  <si>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</si>
  <si>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</si>
  <si>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</si>
  <si>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</si>
  <si>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</si>
  <si>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</si>
  <si>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</si>
  <si>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</si>
  <si>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</si>
  <si>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</si>
  <si>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</si>
  <si>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</si>
  <si>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</si>
  <si>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</si>
  <si>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</si>
  <si>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</si>
  <si>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</si>
  <si>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</si>
  <si>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</si>
  <si>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</si>
  <si>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</si>
  <si>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</si>
  <si>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</si>
  <si>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</si>
  <si>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</si>
  <si>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</si>
  <si>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</si>
  <si>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</si>
  <si>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</si>
  <si>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</si>
  <si>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</si>
  <si>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</si>
  <si>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</si>
  <si>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</si>
  <si>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</si>
  <si>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</si>
  <si>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</si>
  <si>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</si>
  <si>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</si>
  <si>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</si>
  <si>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</si>
  <si>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</si>
  <si>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</si>
  <si>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</si>
  <si>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</si>
  <si>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</si>
  <si>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</si>
  <si>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</si>
  <si>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</si>
  <si>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</si>
  <si>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</si>
  <si>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</si>
  <si>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</si>
  <si>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</si>
  <si>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</si>
  <si>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</si>
  <si>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</si>
  <si>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</si>
  <si>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</si>
  <si>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</si>
  <si>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</si>
  <si>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</si>
  <si>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</si>
  <si>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</si>
  <si>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</si>
  <si>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</si>
  <si>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</si>
  <si>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</si>
  <si>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</si>
  <si>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</si>
  <si>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</si>
  <si>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</si>
  <si>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</si>
  <si>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</si>
  <si>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</si>
  <si>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</si>
  <si>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</si>
  <si>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</si>
  <si>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</si>
  <si>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</si>
  <si>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</si>
  <si>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</si>
  <si>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</si>
  <si>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</si>
  <si>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</si>
  <si>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</si>
  <si>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</si>
  <si>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</si>
  <si>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</si>
  <si>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</si>
  <si>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</si>
  <si>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</si>
  <si>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</si>
  <si>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</si>
  <si>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</si>
  <si>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</si>
  <si>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</si>
  <si>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</si>
  <si>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</si>
  <si>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</si>
  <si>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</si>
  <si>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</si>
  <si>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</si>
  <si>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</si>
  <si>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</si>
  <si>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</si>
  <si>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</si>
  <si>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</si>
  <si>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</si>
  <si>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</si>
  <si>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</si>
  <si>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</si>
  <si>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</si>
  <si>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</si>
  <si>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</si>
  <si>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</si>
  <si>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</si>
  <si>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</si>
  <si>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</si>
  <si>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</si>
  <si>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</si>
  <si>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</si>
  <si>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</si>
  <si>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</si>
  <si>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</si>
  <si>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</si>
  <si>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</si>
  <si>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</si>
  <si>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</si>
  <si>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</si>
  <si>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</si>
  <si>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</si>
  <si>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</si>
  <si>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</si>
  <si>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</si>
  <si>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</si>
  <si>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</si>
  <si>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</si>
  <si>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</si>
  <si>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</si>
  <si>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</si>
  <si>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</si>
  <si>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</si>
  <si>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</si>
  <si>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</si>
  <si>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</si>
  <si>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</si>
  <si>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</si>
  <si>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</si>
  <si>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</si>
  <si>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</si>
  <si>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</si>
  <si>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</si>
  <si>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</si>
  <si>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</si>
  <si>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</si>
  <si>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</si>
  <si>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</si>
  <si>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</si>
  <si>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</si>
  <si>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</si>
  <si>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</si>
  <si>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</si>
  <si>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</si>
  <si>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</si>
  <si>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</si>
  <si>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</si>
  <si>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</si>
  <si>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</si>
  <si>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</si>
  <si>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</si>
  <si>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</si>
  <si>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</si>
  <si>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</si>
  <si>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</si>
  <si>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</si>
  <si>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</si>
  <si>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</si>
  <si>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</si>
  <si>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</si>
  <si>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</si>
  <si>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</si>
  <si>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</si>
  <si>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</si>
  <si>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</si>
  <si>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</si>
  <si>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</si>
  <si>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</si>
  <si>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</si>
  <si>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</si>
  <si>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</si>
  <si>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</si>
  <si>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</si>
  <si>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</si>
  <si>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</si>
  <si>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</si>
  <si>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</si>
  <si>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</si>
  <si>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</si>
  <si>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</si>
  <si>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</si>
  <si>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</si>
  <si>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</si>
  <si>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</si>
  <si>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</si>
  <si>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</si>
  <si>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</si>
  <si>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</si>
  <si>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</si>
  <si>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</si>
  <si>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</si>
  <si>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</si>
  <si>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</si>
  <si>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</si>
  <si>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</si>
  <si>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</si>
  <si>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</si>
  <si>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</si>
  <si>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</si>
  <si>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</si>
  <si>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</si>
  <si>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</si>
  <si>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</si>
  <si>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</si>
  <si>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</si>
  <si>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</si>
  <si>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</si>
  <si>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</si>
  <si>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</si>
  <si>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</si>
  <si>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</si>
  <si>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</si>
  <si>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</si>
  <si>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</si>
  <si>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</si>
  <si>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</si>
  <si>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</si>
  <si>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</si>
  <si>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</si>
  <si>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</si>
  <si>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</si>
  <si>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</si>
  <si>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</si>
  <si>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</si>
  <si>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</si>
  <si>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</si>
  <si>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</si>
  <si>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</si>
  <si>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</si>
  <si>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</si>
  <si>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</si>
  <si>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</si>
  <si>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</si>
  <si>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</si>
  <si>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</si>
  <si>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</si>
  <si>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</si>
  <si>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</si>
  <si>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</si>
  <si>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</si>
  <si>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</si>
  <si>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</si>
  <si>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</si>
  <si>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</si>
  <si>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</si>
  <si>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</si>
  <si>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</si>
  <si>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</si>
  <si>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</si>
  <si>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</si>
  <si>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</si>
  <si>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</si>
  <si>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</si>
  <si>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</si>
  <si>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</si>
  <si>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</si>
  <si>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</si>
  <si>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</si>
  <si>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</si>
  <si>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</si>
  <si>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</si>
  <si>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</si>
  <si>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</si>
  <si>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</si>
  <si>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</si>
  <si>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</si>
  <si>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</si>
  <si>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</si>
  <si>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</si>
  <si>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</si>
  <si>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</si>
  <si>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</si>
  <si>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</si>
  <si>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</si>
  <si>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</si>
  <si>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</si>
  <si>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</si>
  <si>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</si>
  <si>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</si>
  <si>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</si>
  <si>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</si>
  <si>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</si>
  <si>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</si>
  <si>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</si>
  <si>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</si>
  <si>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</si>
  <si>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</si>
  <si>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</si>
  <si>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</si>
  <si>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</si>
  <si>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</si>
  <si>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</si>
  <si>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</si>
  <si>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</si>
  <si>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</si>
  <si>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</si>
  <si>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</si>
  <si>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</si>
  <si>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</si>
  <si>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</si>
  <si>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</si>
  <si>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</si>
  <si>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</si>
  <si>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</si>
  <si>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</si>
  <si>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</si>
  <si>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</si>
  <si>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</si>
  <si>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</si>
  <si>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</si>
  <si>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</si>
  <si>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</si>
  <si>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</si>
  <si>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</si>
  <si>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</si>
  <si>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</si>
  <si>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</si>
  <si>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</si>
  <si>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</si>
  <si>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</si>
  <si>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</si>
  <si>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</si>
  <si>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</si>
  <si>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</si>
  <si>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</si>
  <si>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</si>
  <si>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</si>
  <si>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</si>
  <si>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</si>
  <si>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</si>
  <si>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</si>
  <si>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</si>
  <si>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</si>
  <si>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</si>
  <si>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</si>
  <si>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</si>
  <si>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</si>
  <si>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</si>
  <si>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</si>
  <si>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</si>
  <si>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</si>
  <si>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</si>
  <si>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</si>
  <si>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</si>
  <si>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</si>
  <si>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</si>
  <si>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</si>
  <si>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</si>
  <si>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</si>
  <si>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</si>
  <si>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</si>
  <si>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</si>
  <si>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</si>
  <si>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</si>
  <si>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</si>
  <si>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</si>
  <si>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</si>
  <si>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</si>
  <si>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</si>
  <si>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</si>
  <si>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</si>
  <si>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</si>
  <si>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</si>
  <si>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</si>
  <si>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</si>
  <si>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</si>
  <si>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</si>
  <si>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</si>
  <si>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</si>
  <si>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</si>
  <si>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</si>
  <si>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</si>
  <si>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</si>
  <si>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</si>
  <si>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</si>
  <si>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</si>
  <si>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</si>
  <si>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</si>
  <si>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</si>
  <si>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</si>
  <si>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</si>
  <si>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</si>
  <si>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</si>
  <si>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</si>
  <si>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</si>
  <si>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</si>
  <si>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</si>
  <si>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</si>
  <si>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</si>
  <si>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</si>
  <si>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</si>
  <si>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</si>
  <si>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</si>
  <si>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</si>
  <si>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</si>
  <si>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</si>
  <si>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</si>
  <si>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</si>
  <si>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</si>
  <si>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</si>
  <si>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</si>
  <si>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</si>
  <si>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</si>
  <si>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</si>
  <si>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</si>
  <si>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</si>
  <si>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</si>
  <si>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</si>
  <si>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</si>
  <si>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</si>
  <si>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</si>
  <si>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</si>
  <si>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</si>
  <si>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</si>
  <si>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</si>
  <si>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</si>
  <si>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</si>
  <si>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</si>
  <si>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</si>
  <si>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</si>
  <si>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</si>
  <si>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</si>
  <si>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</si>
  <si>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</si>
  <si>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</si>
  <si>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</si>
  <si>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</si>
  <si>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</si>
  <si>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</si>
  <si>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</si>
  <si>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</si>
  <si>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</si>
  <si>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</si>
  <si>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</si>
  <si>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</si>
  <si>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</si>
  <si>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</si>
  <si>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</si>
  <si>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</si>
  <si>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</si>
  <si>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</si>
  <si>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</si>
  <si>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</si>
  <si>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</si>
  <si>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</si>
  <si>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</si>
  <si>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</si>
  <si>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</si>
  <si>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</si>
  <si>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</si>
  <si>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</si>
  <si>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</si>
  <si>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</si>
  <si>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</si>
  <si>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</si>
  <si>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</si>
  <si>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</si>
  <si>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</si>
  <si>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</si>
  <si>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</si>
  <si>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</si>
  <si>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</si>
  <si>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</si>
  <si>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</si>
  <si>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</si>
  <si>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</si>
  <si>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</si>
  <si>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</si>
  <si>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</si>
  <si>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</si>
  <si>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</si>
  <si>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</si>
  <si>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</si>
  <si>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</si>
  <si>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</si>
  <si>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</si>
  <si>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</si>
  <si>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</si>
  <si>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</si>
  <si>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</si>
  <si>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</si>
  <si>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</si>
  <si>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</si>
  <si>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</si>
  <si>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</si>
  <si>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</si>
  <si>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</si>
  <si>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</si>
  <si>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</si>
  <si>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</si>
  <si>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</si>
  <si>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</si>
  <si>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</si>
  <si>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</si>
  <si>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</si>
  <si>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</si>
  <si>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</si>
  <si>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</si>
  <si>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</si>
  <si>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</si>
  <si>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</si>
  <si>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</si>
  <si>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</si>
  <si>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</si>
  <si>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</si>
  <si>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</si>
  <si>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</si>
  <si>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</si>
  <si>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</si>
  <si>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</si>
  <si>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</si>
  <si>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</si>
  <si>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</si>
  <si>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</si>
  <si>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</si>
  <si>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</si>
  <si>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</si>
  <si>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</si>
  <si>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</si>
  <si>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</si>
  <si>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</si>
  <si>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</si>
  <si>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</si>
  <si>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</si>
  <si>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</si>
  <si>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</si>
  <si>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</si>
  <si>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</si>
  <si>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</si>
  <si>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</si>
  <si>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</si>
  <si>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</si>
  <si>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</si>
  <si>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</si>
  <si>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</si>
  <si>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</si>
  <si>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</si>
  <si>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</si>
  <si>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</si>
  <si>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</si>
  <si>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</si>
  <si>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</si>
  <si>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</si>
  <si>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</si>
  <si>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</si>
  <si>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</si>
  <si>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</si>
  <si>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</si>
  <si>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</si>
  <si>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</si>
  <si>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</si>
  <si>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</si>
  <si>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</si>
  <si>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</si>
  <si>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</si>
  <si>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</si>
  <si>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</si>
  <si>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</si>
  <si>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</si>
  <si>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</si>
  <si>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</si>
  <si>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</si>
  <si>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</si>
  <si>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</si>
  <si>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</si>
  <si>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</si>
  <si>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</si>
  <si>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</si>
  <si>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</si>
  <si>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</si>
  <si>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</si>
  <si>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</si>
  <si>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</si>
  <si>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</si>
  <si>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</si>
  <si>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</si>
  <si>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</si>
  <si>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</si>
  <si>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</si>
  <si>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</si>
  <si>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</si>
  <si>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</si>
  <si>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</si>
  <si>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</si>
  <si>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</si>
  <si>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</si>
  <si>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</si>
  <si>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</si>
  <si>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</si>
  <si>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</si>
  <si>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</si>
  <si>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</si>
  <si>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</si>
  <si>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</si>
  <si>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</si>
  <si>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</si>
  <si>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</si>
  <si>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</si>
  <si>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</si>
  <si>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</si>
  <si>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</si>
  <si>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</si>
  <si>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</si>
  <si>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</si>
  <si>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</si>
  <si>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</si>
  <si>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</si>
  <si>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</si>
  <si>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</si>
  <si>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</si>
  <si>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</si>
  <si>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</si>
  <si>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</si>
  <si>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</si>
  <si>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</si>
  <si>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</si>
  <si>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</si>
  <si>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</si>
  <si>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</si>
  <si>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</si>
  <si>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</si>
  <si>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</si>
  <si>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</si>
  <si>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</si>
  <si>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</si>
  <si>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</si>
  <si>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</si>
  <si>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</si>
  <si>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</si>
  <si>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</si>
  <si>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</si>
  <si>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</si>
  <si>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</si>
  <si>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</si>
  <si>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</si>
  <si>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</si>
  <si>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</si>
  <si>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</si>
  <si>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</si>
  <si>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</si>
  <si>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</si>
  <si>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</si>
  <si>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</si>
  <si>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</si>
  <si>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</si>
  <si>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</si>
  <si>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</si>
  <si>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</si>
  <si>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</si>
  <si>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</si>
  <si>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</si>
  <si>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</si>
  <si>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</si>
  <si>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</si>
  <si>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</si>
  <si>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</si>
  <si>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</si>
  <si>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</si>
  <si>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</si>
  <si>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</si>
  <si>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</si>
  <si>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</si>
  <si>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</si>
  <si>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</si>
  <si>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</si>
  <si>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</si>
  <si>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</si>
  <si>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</si>
  <si>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</si>
  <si>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</si>
  <si>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</si>
  <si>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</si>
  <si>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</si>
  <si>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</si>
  <si>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</si>
  <si>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</si>
  <si>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</si>
  <si>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</si>
  <si>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</si>
  <si>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</si>
  <si>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</si>
  <si>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</si>
  <si>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</si>
  <si>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</si>
  <si>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</si>
  <si>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</si>
  <si>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</si>
  <si>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</si>
  <si>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</si>
  <si>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</si>
  <si>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</si>
  <si>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</si>
  <si>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</si>
  <si>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</si>
  <si>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</si>
  <si>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</si>
  <si>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</si>
  <si>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</si>
  <si>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</si>
  <si>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</si>
  <si>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</si>
  <si>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</si>
  <si>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</si>
  <si>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</si>
  <si>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</si>
  <si>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</si>
  <si>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</si>
  <si>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</si>
  <si>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</si>
  <si>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</si>
  <si>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</si>
  <si>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</si>
  <si>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</si>
  <si>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</si>
  <si>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</si>
  <si>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</si>
  <si>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</si>
  <si>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</si>
  <si>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</si>
  <si>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</si>
  <si>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</si>
  <si>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</si>
  <si>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</si>
  <si>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</si>
  <si>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</si>
  <si>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</si>
  <si>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</si>
  <si>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</si>
  <si>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</si>
  <si>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</si>
  <si>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</si>
  <si>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</si>
  <si>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</si>
  <si>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</si>
  <si>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</si>
  <si>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</si>
  <si>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</si>
  <si>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</si>
  <si>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</si>
  <si>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</si>
  <si>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</si>
  <si>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</si>
  <si>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</si>
  <si>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</si>
  <si>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</si>
  <si>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</si>
  <si>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</si>
  <si>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</si>
  <si>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</si>
  <si>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</si>
  <si>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</si>
  <si>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</si>
  <si>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</si>
  <si>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</si>
  <si>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</si>
  <si>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</si>
  <si>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</si>
  <si>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</si>
  <si>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</si>
  <si>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</si>
  <si>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</si>
  <si>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</si>
  <si>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</si>
  <si>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</si>
  <si>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</si>
  <si>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</si>
  <si>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</si>
  <si>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</si>
  <si>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</si>
  <si>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</si>
  <si>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</si>
  <si>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</si>
  <si>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</si>
  <si>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</si>
  <si>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</si>
  <si>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</si>
  <si>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</si>
  <si>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</si>
  <si>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</si>
  <si>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</si>
  <si>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</si>
  <si>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</si>
  <si>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</si>
  <si>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</si>
  <si>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</si>
  <si>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</si>
  <si>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</si>
  <si>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</si>
  <si>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</si>
  <si>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</si>
  <si>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</si>
  <si>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</si>
  <si>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</si>
  <si>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</si>
  <si>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</si>
  <si>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</si>
  <si>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</si>
  <si>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</si>
  <si>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</si>
  <si>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</si>
  <si>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</si>
  <si>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</si>
  <si>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</si>
  <si>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</si>
  <si>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</si>
  <si>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</si>
  <si>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</si>
  <si>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</si>
  <si>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</si>
  <si>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</si>
  <si>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</si>
  <si>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</si>
  <si>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</si>
  <si>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</si>
  <si>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</si>
  <si>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</si>
  <si>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</si>
  <si>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</si>
  <si>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</si>
  <si>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</si>
  <si>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</si>
  <si>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</si>
  <si>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</si>
  <si>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</si>
  <si>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</si>
  <si>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</si>
  <si>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</si>
  <si>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</si>
  <si>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</si>
  <si>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</si>
  <si>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</si>
  <si>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</si>
  <si>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</si>
  <si>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</si>
  <si>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</si>
  <si>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</si>
  <si>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</si>
  <si>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</si>
  <si>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</si>
  <si>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</si>
  <si>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</si>
  <si>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</si>
  <si>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</si>
  <si>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</si>
  <si>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</si>
  <si>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</si>
  <si>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</si>
  <si>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</si>
  <si>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</si>
  <si>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</si>
  <si>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</si>
  <si>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</si>
  <si>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</si>
  <si>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</si>
  <si>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</si>
  <si>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</si>
  <si>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</si>
  <si>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</si>
  <si>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</si>
  <si>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</si>
  <si>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</si>
  <si>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</si>
  <si>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</si>
  <si>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</si>
  <si>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</si>
  <si>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</si>
  <si>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</si>
  <si>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</si>
  <si>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</si>
  <si>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</si>
  <si>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</si>
  <si>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</si>
  <si>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</si>
  <si>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</si>
  <si>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</si>
  <si>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</si>
  <si>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</si>
  <si>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</si>
  <si>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</si>
  <si>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</si>
  <si>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</si>
  <si>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</si>
  <si>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</si>
  <si>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</si>
  <si>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</si>
  <si>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</si>
  <si>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</si>
  <si>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</si>
  <si>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</si>
  <si>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</si>
  <si>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</si>
  <si>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</si>
  <si>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</si>
  <si>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</si>
  <si>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</si>
  <si>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</si>
  <si>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</si>
  <si>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</si>
  <si>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</si>
  <si>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</si>
  <si>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</si>
  <si>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</si>
  <si>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</si>
  <si>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</si>
  <si>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</si>
  <si>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</si>
  <si>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</si>
  <si>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</si>
  <si>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</si>
  <si>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</si>
  <si>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</si>
  <si>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</si>
  <si>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</si>
  <si>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</si>
  <si>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</si>
  <si>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</si>
  <si>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</si>
  <si>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</si>
  <si>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</si>
  <si>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</si>
  <si>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</si>
  <si>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</si>
  <si>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</si>
  <si>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</si>
  <si>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</si>
  <si>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</si>
  <si>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</si>
  <si>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</si>
  <si>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</si>
  <si>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</si>
  <si>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</si>
  <si>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</si>
  <si>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</si>
  <si>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</si>
  <si>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</si>
  <si>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</si>
  <si>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</si>
  <si>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</si>
  <si>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</si>
  <si>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</si>
  <si>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</si>
  <si>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</si>
  <si>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</si>
  <si>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</si>
  <si>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</si>
  <si>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</si>
  <si>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</si>
  <si>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</si>
  <si>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</si>
  <si>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</si>
  <si>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</si>
  <si>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</si>
  <si>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</si>
  <si>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</si>
  <si>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</si>
  <si>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</si>
  <si>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</si>
  <si>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</si>
  <si>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</si>
  <si>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</si>
  <si>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</si>
  <si>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</si>
  <si>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</si>
  <si>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</si>
  <si>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</si>
  <si>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</si>
  <si>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</si>
  <si>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</si>
  <si>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</si>
  <si>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</si>
  <si>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</si>
  <si>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</si>
  <si>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</si>
  <si>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</si>
  <si>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</si>
  <si>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</si>
  <si>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</si>
  <si>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</si>
  <si>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</si>
  <si>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</si>
  <si>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</si>
  <si>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</si>
  <si>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</si>
  <si>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</si>
  <si>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</si>
  <si>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</si>
  <si>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</si>
  <si>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</si>
  <si>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</si>
  <si>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</si>
  <si>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</si>
  <si>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</si>
  <si>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</si>
  <si>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</si>
  <si>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</si>
  <si>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</si>
  <si>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</si>
  <si>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</si>
  <si>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</si>
  <si>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</si>
  <si>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</si>
  <si>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</si>
  <si>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</si>
  <si>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</si>
  <si>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</si>
  <si>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</si>
  <si>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</si>
  <si>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</si>
  <si>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</si>
  <si>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</si>
  <si>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</si>
  <si>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</si>
  <si>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</si>
  <si>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</si>
  <si>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</si>
  <si>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</si>
  <si>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</si>
  <si>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</si>
  <si>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</si>
  <si>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</si>
  <si>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</si>
  <si>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</si>
  <si>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</si>
  <si>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</si>
  <si>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</si>
  <si>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</si>
  <si>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</si>
  <si>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</si>
  <si>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</si>
  <si>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</si>
  <si>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</si>
  <si>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</si>
  <si>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</si>
  <si>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</si>
  <si>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</si>
  <si>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</si>
  <si>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</si>
  <si>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</si>
  <si>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</si>
  <si>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</si>
  <si>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</si>
  <si>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</si>
  <si>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</si>
  <si>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</si>
  <si>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</si>
  <si>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</si>
  <si>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</si>
  <si>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</si>
  <si>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</si>
  <si>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</si>
  <si>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</si>
  <si>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</si>
  <si>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</si>
  <si>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</si>
  <si>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</si>
  <si>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</si>
  <si>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</si>
  <si>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</si>
  <si>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</si>
  <si>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</si>
  <si>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</si>
  <si>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</si>
  <si>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</si>
  <si>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</si>
  <si>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</si>
  <si>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</si>
  <si>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</si>
  <si>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</si>
  <si>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</si>
  <si>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</si>
  <si>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</si>
  <si>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</si>
  <si>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</si>
  <si>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</si>
  <si>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</si>
  <si>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</si>
  <si>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</si>
  <si>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</si>
  <si>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</si>
  <si>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</si>
  <si>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</si>
  <si>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</si>
  <si>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</si>
  <si>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</si>
  <si>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</si>
  <si>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</si>
  <si>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</si>
  <si>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</si>
  <si>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</si>
  <si>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</si>
  <si>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</si>
  <si>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</si>
  <si>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</si>
  <si>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</si>
  <si>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</si>
  <si>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</si>
  <si>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</si>
  <si>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</si>
  <si>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</si>
  <si>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</si>
  <si>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</si>
  <si>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</si>
  <si>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</si>
  <si>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</si>
  <si>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</si>
  <si>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</si>
  <si>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</si>
  <si>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</si>
  <si>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</si>
  <si>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</si>
  <si>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</si>
  <si>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</si>
  <si>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</si>
  <si>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</si>
  <si>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</si>
  <si>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</si>
  <si>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</si>
  <si>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</si>
  <si>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</si>
  <si>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</si>
  <si>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</si>
  <si>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</si>
  <si>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</si>
  <si>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</si>
  <si>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</si>
  <si>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</si>
  <si>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</si>
  <si>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</si>
  <si>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</si>
  <si>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</si>
  <si>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</si>
  <si>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</si>
  <si>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</si>
  <si>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</si>
  <si>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</si>
  <si>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</si>
  <si>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</si>
  <si>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</si>
  <si>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</si>
  <si>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</si>
  <si>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</si>
  <si>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</si>
  <si>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</si>
  <si>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</si>
  <si>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</si>
  <si>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</si>
  <si>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</si>
  <si>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</si>
  <si>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</si>
  <si>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</si>
  <si>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</si>
  <si>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</si>
  <si>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</si>
  <si>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</si>
  <si>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</si>
  <si>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</si>
  <si>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</si>
  <si>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</si>
  <si>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</si>
  <si>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</si>
  <si>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</si>
  <si>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</si>
  <si>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</si>
  <si>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</si>
  <si>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</si>
  <si>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</si>
  <si>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</si>
  <si>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</si>
  <si>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</si>
  <si>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</si>
  <si>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</si>
  <si>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</si>
  <si>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</si>
  <si>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</si>
  <si>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</si>
  <si>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</si>
  <si>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</si>
  <si>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</si>
  <si>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</si>
  <si>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</si>
  <si>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</si>
  <si>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</si>
  <si>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</si>
  <si>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</si>
  <si>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</si>
  <si>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</si>
  <si>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</si>
  <si>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</si>
  <si>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</si>
  <si>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</si>
  <si>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</si>
  <si>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</si>
  <si>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</si>
  <si>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</si>
  <si>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</si>
  <si>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</si>
  <si>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</si>
  <si>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</si>
  <si>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</si>
  <si>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</si>
  <si>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</si>
  <si>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</si>
  <si>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</si>
  <si>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</si>
  <si>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</si>
  <si>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</si>
  <si>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</si>
  <si>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</si>
  <si>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</si>
  <si>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</si>
  <si>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</si>
  <si>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</si>
  <si>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</si>
  <si>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</si>
  <si>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</si>
  <si>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</si>
  <si>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</si>
  <si>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</si>
  <si>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</si>
  <si>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</si>
  <si>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</si>
  <si>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</si>
  <si>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</si>
  <si>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</si>
  <si>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</si>
  <si>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</si>
  <si>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</si>
  <si>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</si>
  <si>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</si>
  <si>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</si>
  <si>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</si>
  <si>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</si>
  <si>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</si>
  <si>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</si>
  <si>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</si>
  <si>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</si>
  <si>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</si>
  <si>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</si>
  <si>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</si>
  <si>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</si>
  <si>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</si>
  <si>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</si>
  <si>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</si>
  <si>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</si>
  <si>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</si>
  <si>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</si>
  <si>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</si>
  <si>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</si>
  <si>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</si>
  <si>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</si>
  <si>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</si>
  <si>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</si>
  <si>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</si>
  <si>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</si>
  <si>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</si>
  <si>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</si>
  <si>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</si>
  <si>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</si>
  <si>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</si>
  <si>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</si>
  <si>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</si>
  <si>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</si>
  <si>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</si>
  <si>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</si>
  <si>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</si>
  <si>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</si>
  <si>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</si>
  <si>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</si>
  <si>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</si>
  <si>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</si>
  <si>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</si>
  <si>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</si>
  <si>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</si>
  <si>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</si>
  <si>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</si>
  <si>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</si>
  <si>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</si>
  <si>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</si>
  <si>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</si>
  <si>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</si>
  <si>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</si>
  <si>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</si>
  <si>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</si>
  <si>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</si>
  <si>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</si>
  <si>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</si>
  <si>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</si>
  <si>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</si>
  <si>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</si>
  <si>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</si>
  <si>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</si>
  <si>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</si>
  <si>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</si>
  <si>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</si>
  <si>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</si>
  <si>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</si>
  <si>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</si>
  <si>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</si>
  <si>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</si>
  <si>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</si>
  <si>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</si>
  <si>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</si>
  <si>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</si>
  <si>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</si>
  <si>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</si>
  <si>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</si>
  <si>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</si>
  <si>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</si>
  <si>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</si>
  <si>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</si>
  <si>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</si>
  <si>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</si>
  <si>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</si>
  <si>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</si>
  <si>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</si>
  <si>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</si>
  <si>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</si>
  <si>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</si>
  <si>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</si>
  <si>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</si>
  <si>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</si>
  <si>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</si>
  <si>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</si>
  <si>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</si>
  <si>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</si>
  <si>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</si>
  <si>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</si>
  <si>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</si>
  <si>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</si>
  <si>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</si>
  <si>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</si>
  <si>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</si>
  <si>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</si>
  <si>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</si>
  <si>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</si>
  <si>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</si>
  <si>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</si>
  <si>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</si>
  <si>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</si>
  <si>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</si>
  <si>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</si>
  <si>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</si>
  <si>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</si>
  <si>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</si>
  <si>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</si>
  <si>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</si>
  <si>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</si>
  <si>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</si>
  <si>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</si>
  <si>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</si>
  <si>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</si>
  <si>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</si>
  <si>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</si>
  <si>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</si>
  <si>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</si>
  <si>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</si>
  <si>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</si>
  <si>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</si>
  <si>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</si>
  <si>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</si>
  <si>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</si>
  <si>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</si>
  <si>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</si>
  <si>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</si>
  <si>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</si>
  <si>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</si>
  <si>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</si>
  <si>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</si>
  <si>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</si>
  <si>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</si>
  <si>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</si>
  <si>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</si>
  <si>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</si>
  <si>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</si>
  <si>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</si>
  <si>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</si>
  <si>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</si>
  <si>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</si>
  <si>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</si>
  <si>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</si>
  <si>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</si>
  <si>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</si>
  <si>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</si>
  <si>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</si>
  <si>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</si>
  <si>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</si>
  <si>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</si>
  <si>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</si>
  <si>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</si>
  <si>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</si>
  <si>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</si>
  <si>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</si>
  <si>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</si>
  <si>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</si>
  <si>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</si>
  <si>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</si>
  <si>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</si>
  <si>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</si>
  <si>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</si>
  <si>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</si>
  <si>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</si>
  <si>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</si>
  <si>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</si>
  <si>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</si>
  <si>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</si>
  <si>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</si>
  <si>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</si>
  <si>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</si>
  <si>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</si>
  <si>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</si>
  <si>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</si>
  <si>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</si>
  <si>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</si>
  <si>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</si>
  <si>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</si>
  <si>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</si>
  <si>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</si>
  <si>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</si>
  <si>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</si>
  <si>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</si>
  <si>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</si>
  <si>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</si>
  <si>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</si>
  <si>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</si>
  <si>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</si>
  <si>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</si>
  <si>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</si>
  <si>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</si>
  <si>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</si>
  <si>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</si>
  <si>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</si>
  <si>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</si>
  <si>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</si>
  <si>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</si>
  <si>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</si>
  <si>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</si>
  <si>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</si>
  <si>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</si>
  <si>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</si>
  <si>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</si>
  <si>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</si>
  <si>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</si>
  <si>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</si>
  <si>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</si>
  <si>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</si>
  <si>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</si>
  <si>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</si>
  <si>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</si>
  <si>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</si>
  <si>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</si>
  <si>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</si>
  <si>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</si>
  <si>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</si>
  <si>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</si>
  <si>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</si>
  <si>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</si>
  <si>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</si>
  <si>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</si>
  <si>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</si>
  <si>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</si>
  <si>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</si>
  <si>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</si>
  <si>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</si>
  <si>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</si>
  <si>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</si>
  <si>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</si>
  <si>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</si>
  <si>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</si>
  <si>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</si>
  <si>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</si>
  <si>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</si>
  <si>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</si>
  <si>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</si>
  <si>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</si>
  <si>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</si>
  <si>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</si>
  <si>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</si>
  <si>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</si>
  <si>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</si>
  <si>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</si>
  <si>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</si>
  <si>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</si>
  <si>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</si>
  <si>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</si>
  <si>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</si>
  <si>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</si>
  <si>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</si>
  <si>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</si>
  <si>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</si>
  <si>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</si>
  <si>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</si>
  <si>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</si>
  <si>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</si>
  <si>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</si>
  <si>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</si>
  <si>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</si>
  <si>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</si>
  <si>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</si>
  <si>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</si>
  <si>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</si>
  <si>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</si>
  <si>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</si>
  <si>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</si>
  <si>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</si>
  <si>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</si>
  <si>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</si>
  <si>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</si>
  <si>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</si>
  <si>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</si>
  <si>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</si>
  <si>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</si>
  <si>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</si>
  <si>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</si>
  <si>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</si>
  <si>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</si>
  <si>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</si>
  <si>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</si>
  <si>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</si>
  <si>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</si>
  <si>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</si>
  <si>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</si>
  <si>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</si>
  <si>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</si>
  <si>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</si>
  <si>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</si>
  <si>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</si>
  <si>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</si>
  <si>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</si>
  <si>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</si>
  <si>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</si>
  <si>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</si>
  <si>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</si>
  <si>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</si>
  <si>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</si>
  <si>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</si>
  <si>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</si>
  <si>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</si>
  <si>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</si>
  <si>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</si>
  <si>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</si>
  <si>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</si>
  <si>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</si>
  <si>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</si>
  <si>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</si>
  <si>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</si>
  <si>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</si>
  <si>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</si>
  <si>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</si>
  <si>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</si>
  <si>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</si>
  <si>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</si>
  <si>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</si>
  <si>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</si>
  <si>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</si>
  <si>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</si>
  <si>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</si>
  <si>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</si>
  <si>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</si>
  <si>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</si>
  <si>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</si>
  <si>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</si>
  <si>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</si>
  <si>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</si>
  <si>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</si>
  <si>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</si>
  <si>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</si>
  <si>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</si>
  <si>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</si>
  <si>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</si>
  <si>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</si>
  <si>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</si>
  <si>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</si>
  <si>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</si>
  <si>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</si>
  <si>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</si>
  <si>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</si>
  <si>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</si>
  <si>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</si>
  <si>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</si>
  <si>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</si>
  <si>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</si>
  <si>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</si>
  <si>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</si>
  <si>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</si>
  <si>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</si>
  <si>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</si>
  <si>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</si>
  <si>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</si>
  <si>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</si>
  <si>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</si>
  <si>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</si>
  <si>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</si>
  <si>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</si>
  <si>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</si>
  <si>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</si>
  <si>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</si>
  <si>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</si>
  <si>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</si>
  <si>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</si>
  <si>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</si>
  <si>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</si>
  <si>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</si>
  <si>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</si>
  <si>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</si>
  <si>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</si>
  <si>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</si>
  <si>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</si>
  <si>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</si>
  <si>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</si>
  <si>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</si>
  <si>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</si>
  <si>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</si>
  <si>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</si>
  <si>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</si>
  <si>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</si>
  <si>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</si>
  <si>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</si>
  <si>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</si>
  <si>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</si>
  <si>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</si>
  <si>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</si>
  <si>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</si>
  <si>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</si>
  <si>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</si>
  <si>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</si>
  <si>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</si>
  <si>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</si>
  <si>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</si>
  <si>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</si>
  <si>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</si>
  <si>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</si>
  <si>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</si>
  <si>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</si>
  <si>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</si>
  <si>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</si>
  <si>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</si>
  <si>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</si>
  <si>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</si>
  <si>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</si>
  <si>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</si>
  <si>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</si>
  <si>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</si>
  <si>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</si>
  <si>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</si>
  <si>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</si>
  <si>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</si>
  <si>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</si>
  <si>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</si>
  <si>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</si>
  <si>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</si>
  <si>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</si>
  <si>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</si>
  <si>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</si>
  <si>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</si>
  <si>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</si>
  <si>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</si>
  <si>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</si>
  <si>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</si>
  <si>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</si>
  <si>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</si>
  <si>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</si>
  <si>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</si>
  <si>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</si>
  <si>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</si>
  <si>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</si>
  <si>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</si>
  <si>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</si>
  <si>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</si>
  <si>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</si>
  <si>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</si>
  <si>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</si>
  <si>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</si>
  <si>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</si>
  <si>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</si>
  <si>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</si>
  <si>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</si>
  <si>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</si>
  <si>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</si>
  <si>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</si>
  <si>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</si>
  <si>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</si>
  <si>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</si>
  <si>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</si>
  <si>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</si>
  <si>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</si>
  <si>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</si>
  <si>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</si>
  <si>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</si>
  <si>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</si>
  <si>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</si>
  <si>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</si>
  <si>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</si>
  <si>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</si>
  <si>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</si>
  <si>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</si>
  <si>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</si>
  <si>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</si>
  <si>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</si>
  <si>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</si>
  <si>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</si>
  <si>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</si>
  <si>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</si>
  <si>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</si>
  <si>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</si>
  <si>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</si>
  <si>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</si>
  <si>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</si>
  <si>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</si>
  <si>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</si>
  <si>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</si>
  <si>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</si>
  <si>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</si>
  <si>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</si>
  <si>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</si>
  <si>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</si>
  <si>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</si>
  <si>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</si>
  <si>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</si>
  <si>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</si>
  <si>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</si>
  <si>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</si>
  <si>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</si>
  <si>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</si>
  <si>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</si>
  <si>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</si>
  <si>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</si>
  <si>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</si>
  <si>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</si>
  <si>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</si>
  <si>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</si>
  <si>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</si>
  <si>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</si>
  <si>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</si>
  <si>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</si>
  <si>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</si>
  <si>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</si>
  <si>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</si>
  <si>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</si>
  <si>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</si>
  <si>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</si>
  <si>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</si>
  <si>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</si>
  <si>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</si>
  <si>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</si>
  <si>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</si>
  <si>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</si>
  <si>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</si>
  <si>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</si>
  <si>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</si>
  <si>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</si>
  <si>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</si>
  <si>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</si>
  <si>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</si>
  <si>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</si>
  <si>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</si>
  <si>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</si>
  <si>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</si>
  <si>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</si>
  <si>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</si>
  <si>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</si>
  <si>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</si>
  <si>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</si>
  <si>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</si>
  <si>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</si>
  <si>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</si>
  <si>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</si>
  <si>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</si>
  <si>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</si>
  <si>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</si>
  <si>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</si>
  <si>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</si>
  <si>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</si>
  <si>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</si>
  <si>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</si>
  <si>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</si>
  <si>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</si>
  <si>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</si>
  <si>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</si>
  <si>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</si>
  <si>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</si>
  <si>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</si>
  <si>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</si>
  <si>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</si>
  <si>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</si>
  <si>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</si>
  <si>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</si>
  <si>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</si>
  <si>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</si>
  <si>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</si>
  <si>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</si>
  <si>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</si>
  <si>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</si>
  <si>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</si>
  <si>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</si>
  <si>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</si>
  <si>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</si>
  <si>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</si>
  <si>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</si>
  <si>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</si>
  <si>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</si>
  <si>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</si>
  <si>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</si>
  <si>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</si>
  <si>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</si>
  <si>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</si>
  <si>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</si>
  <si>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</si>
  <si>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</si>
  <si>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</si>
  <si>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</si>
  <si>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</si>
  <si>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</si>
  <si>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</si>
  <si>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</si>
  <si>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</si>
  <si>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</si>
  <si>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</si>
  <si>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</si>
  <si>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</si>
  <si>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</si>
  <si>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</si>
  <si>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</si>
  <si>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</si>
  <si>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</si>
  <si>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</si>
  <si>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</si>
  <si>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</si>
  <si>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</si>
  <si>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</si>
  <si>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</si>
  <si>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</si>
  <si>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</si>
  <si>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</si>
  <si>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</si>
  <si>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</si>
  <si>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</si>
  <si>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</si>
  <si>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</si>
  <si>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</si>
  <si>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</si>
  <si>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</si>
  <si>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</si>
  <si>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</si>
  <si>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</si>
  <si>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</si>
  <si>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</si>
  <si>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</si>
  <si>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</si>
  <si>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</si>
  <si>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</si>
  <si>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</si>
  <si>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</si>
  <si>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</si>
  <si>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</si>
  <si>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</si>
  <si>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</si>
  <si>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</si>
  <si>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</si>
  <si>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</si>
  <si>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</si>
  <si>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</si>
  <si>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</si>
  <si>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</si>
  <si>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</si>
  <si>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</si>
  <si>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</si>
  <si>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</si>
  <si>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</si>
  <si>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</si>
  <si>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</si>
  <si>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</si>
  <si>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</si>
  <si>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</si>
  <si>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</si>
  <si>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</si>
  <si>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</si>
  <si>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</si>
  <si>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</si>
  <si>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</si>
  <si>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</si>
  <si>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</si>
  <si>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</si>
  <si>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</si>
  <si>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</si>
  <si>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</si>
  <si>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</si>
  <si>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</si>
  <si>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</si>
  <si>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</si>
  <si>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</si>
  <si>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</si>
  <si>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</si>
  <si>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</si>
  <si>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</si>
  <si>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</si>
  <si>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</si>
  <si>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</si>
  <si>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</si>
  <si>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</si>
  <si>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</si>
  <si>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</si>
  <si>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</si>
  <si>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</si>
  <si>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</si>
  <si>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</si>
  <si>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</si>
  <si>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</si>
  <si>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</si>
  <si>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</si>
  <si>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</si>
  <si>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</si>
  <si>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</si>
  <si>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</si>
  <si>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</si>
  <si>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</si>
  <si>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</si>
  <si>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</si>
  <si>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</si>
  <si>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</si>
  <si>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</si>
  <si>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</si>
  <si>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</si>
  <si>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</si>
  <si>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</si>
  <si>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</si>
  <si>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</si>
  <si>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</si>
  <si>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</si>
  <si>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</si>
  <si>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</si>
  <si>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</si>
  <si>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</si>
  <si>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</si>
  <si>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</si>
  <si>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</si>
  <si>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</si>
  <si>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</si>
  <si>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</si>
  <si>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</si>
  <si>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</si>
  <si>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</si>
  <si>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</si>
  <si>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</si>
  <si>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</si>
  <si>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</si>
  <si>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</si>
  <si>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</si>
  <si>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</si>
  <si>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</si>
  <si>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</si>
  <si>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</si>
  <si>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</si>
  <si>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</si>
  <si>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</si>
  <si>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</si>
  <si>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</si>
  <si>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</si>
  <si>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</si>
  <si>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</si>
  <si>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</si>
  <si>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</si>
  <si>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</si>
  <si>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</si>
  <si>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</si>
  <si>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</si>
  <si>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</si>
  <si>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</si>
  <si>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</si>
  <si>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</si>
  <si>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</si>
  <si>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</si>
  <si>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</si>
  <si>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</si>
  <si>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</si>
  <si>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</si>
  <si>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</si>
  <si>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</si>
  <si>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</si>
  <si>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</si>
  <si>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</si>
  <si>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</si>
  <si>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</si>
  <si>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</si>
  <si>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</si>
  <si>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</si>
  <si>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</si>
  <si>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</si>
  <si>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</si>
  <si>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</si>
  <si>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</si>
  <si>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</si>
  <si>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</si>
  <si>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</si>
  <si>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</si>
  <si>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</si>
  <si>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</si>
  <si>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</si>
  <si>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</si>
  <si>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</si>
  <si>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</si>
  <si>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</si>
  <si>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</si>
  <si>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</si>
  <si>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</si>
  <si>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</si>
  <si>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</si>
  <si>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</si>
  <si>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</si>
  <si>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</si>
  <si>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</si>
  <si>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</si>
  <si>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</si>
  <si>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</si>
  <si>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</si>
  <si>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</si>
  <si>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</si>
  <si>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</si>
  <si>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</si>
  <si>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</si>
  <si>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</si>
  <si>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</si>
  <si>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</si>
  <si>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</si>
  <si>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</si>
  <si>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</si>
  <si>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</si>
  <si>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</si>
  <si>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</si>
  <si>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</si>
  <si>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</si>
  <si>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</si>
  <si>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</si>
  <si>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</si>
  <si>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</si>
  <si>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</si>
  <si>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</si>
  <si>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</si>
  <si>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</si>
  <si>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</si>
  <si>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</si>
  <si>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</si>
  <si>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</si>
  <si>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</si>
  <si>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</si>
  <si>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</si>
  <si>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</si>
  <si>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</si>
  <si>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</si>
  <si>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</si>
  <si>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</si>
  <si>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</si>
  <si>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</si>
  <si>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</si>
  <si>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</si>
  <si>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</si>
  <si>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</si>
  <si>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</si>
  <si>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</si>
  <si>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</si>
  <si>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</si>
  <si>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</si>
  <si>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</si>
  <si>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</si>
  <si>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</si>
  <si>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</si>
  <si>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</si>
  <si>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</si>
  <si>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</si>
  <si>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</si>
  <si>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</si>
  <si>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</si>
  <si>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</si>
  <si>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</si>
  <si>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</si>
  <si>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</si>
  <si>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</si>
  <si>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</si>
  <si>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</si>
  <si>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</si>
  <si>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</si>
  <si>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</si>
  <si>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</si>
  <si>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</si>
  <si>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</si>
  <si>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</si>
  <si>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</si>
  <si>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</si>
  <si>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</si>
  <si>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</si>
  <si>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</si>
  <si>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</si>
  <si>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</si>
  <si>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</si>
  <si>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</si>
  <si>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</si>
  <si>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</si>
  <si>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</si>
  <si>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</si>
  <si>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</si>
  <si>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</si>
  <si>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</si>
  <si>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</si>
  <si>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</si>
  <si>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</si>
  <si>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</si>
  <si>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</si>
  <si>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</si>
  <si>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</si>
  <si>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</si>
  <si>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</si>
  <si>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</si>
  <si>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</si>
  <si>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</si>
  <si>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</si>
  <si>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</si>
  <si>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</si>
  <si>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</si>
  <si>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</si>
  <si>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</si>
  <si>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</si>
  <si>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</si>
  <si>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</si>
  <si>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</si>
  <si>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</si>
  <si>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</si>
  <si>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</si>
  <si>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</si>
  <si>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</si>
  <si>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</si>
  <si>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</si>
  <si>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</si>
  <si>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</si>
  <si>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</si>
  <si>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</si>
  <si>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</si>
  <si>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</si>
  <si>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</si>
  <si>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</si>
  <si>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</si>
  <si>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</si>
  <si>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</si>
  <si>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</si>
  <si>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</si>
  <si>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</si>
  <si>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</si>
  <si>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</si>
  <si>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</si>
  <si>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</si>
  <si>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</si>
  <si>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</si>
  <si>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</si>
  <si>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</si>
  <si>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</si>
  <si>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</si>
  <si>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</si>
  <si>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</si>
  <si>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</si>
  <si>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</si>
  <si>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</si>
  <si>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</si>
  <si>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</si>
  <si>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</si>
  <si>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</si>
  <si>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</si>
  <si>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</si>
  <si>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</si>
  <si>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</si>
  <si>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</si>
  <si>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</si>
  <si>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</si>
  <si>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</si>
  <si>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</si>
  <si>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</si>
  <si>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</si>
  <si>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</si>
  <si>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</si>
  <si>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</si>
  <si>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</si>
  <si>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</si>
  <si>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</si>
  <si>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</si>
  <si>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</si>
  <si>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</si>
  <si>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</si>
  <si>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</si>
  <si>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</si>
  <si>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</si>
  <si>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</si>
  <si>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</si>
  <si>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</si>
  <si>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</si>
  <si>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</si>
  <si>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</si>
  <si>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</si>
  <si>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</si>
  <si>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</si>
  <si>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</si>
  <si>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</si>
  <si>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</si>
  <si>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</si>
  <si>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</si>
  <si>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</si>
  <si>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</si>
  <si>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</si>
  <si>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</si>
  <si>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</si>
  <si>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</si>
  <si>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</si>
  <si>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</si>
  <si>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</si>
  <si>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</si>
  <si>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</si>
  <si>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</si>
  <si>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</si>
  <si>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</si>
  <si>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</si>
  <si>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</si>
  <si>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</si>
  <si>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</si>
  <si>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</si>
  <si>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</si>
  <si>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</si>
  <si>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</si>
  <si>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</si>
  <si>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</si>
  <si>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</si>
  <si>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</si>
  <si>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</si>
  <si>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</si>
  <si>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</si>
  <si>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</si>
  <si>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</si>
  <si>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</si>
  <si>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</si>
  <si>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</si>
  <si>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</si>
  <si>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</si>
  <si>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</si>
  <si>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</si>
  <si>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</si>
  <si>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</si>
  <si>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</si>
  <si>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</si>
  <si>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</si>
  <si>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</si>
  <si>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</si>
  <si>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</si>
  <si>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</si>
  <si>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</si>
  <si>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</si>
  <si>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</si>
  <si>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</si>
  <si>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</si>
  <si>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</si>
  <si>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</si>
  <si>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</si>
  <si>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</si>
  <si>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</si>
  <si>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</si>
  <si>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</si>
  <si>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</si>
  <si>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</si>
  <si>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</si>
  <si>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</si>
  <si>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</si>
  <si>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</si>
  <si>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</si>
  <si>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</si>
  <si>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</si>
  <si>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</si>
  <si>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</si>
  <si>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</si>
  <si>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</si>
  <si>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</si>
  <si>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</si>
  <si>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</si>
  <si>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</si>
  <si>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</si>
  <si>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</si>
  <si>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</si>
  <si>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</si>
  <si>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</si>
  <si>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</si>
  <si>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</si>
  <si>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</si>
  <si>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</si>
  <si>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</si>
  <si>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</si>
  <si>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</si>
  <si>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</si>
  <si>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</si>
  <si>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</si>
  <si>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</si>
  <si>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</si>
  <si>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</si>
  <si>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</si>
  <si>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</si>
  <si>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</si>
  <si>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</si>
  <si>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</si>
  <si>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</si>
  <si>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</si>
  <si>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</si>
  <si>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</si>
  <si>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</si>
  <si>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</si>
  <si>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</si>
  <si>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</si>
  <si>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</si>
  <si>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</si>
  <si>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</si>
  <si>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</si>
  <si>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</si>
  <si>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</si>
  <si>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</si>
  <si>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</si>
  <si>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</si>
  <si>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</si>
  <si>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</si>
  <si>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</si>
  <si>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</si>
  <si>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</si>
  <si>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</si>
  <si>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</si>
  <si>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</si>
  <si>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</si>
  <si>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</si>
  <si>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</si>
  <si>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</si>
  <si>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</si>
  <si>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</si>
  <si>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</si>
  <si>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</si>
  <si>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</si>
  <si>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</si>
  <si>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</si>
  <si>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</si>
  <si>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</si>
  <si>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</si>
  <si>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</si>
  <si>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</si>
  <si>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</si>
  <si>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</si>
  <si>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</si>
  <si>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</si>
  <si>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</si>
  <si>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</si>
  <si>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</si>
  <si>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</si>
  <si>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</si>
  <si>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</si>
  <si>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</si>
  <si>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</si>
  <si>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</si>
  <si>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</si>
  <si>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</si>
  <si>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</si>
  <si>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</si>
  <si>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</si>
  <si>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</si>
  <si>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</si>
  <si>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</si>
  <si>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</si>
  <si>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</si>
  <si>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</si>
  <si>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</si>
  <si>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</si>
  <si>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</si>
  <si>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</si>
  <si>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</si>
  <si>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</si>
  <si>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</si>
  <si>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</si>
  <si>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</si>
  <si>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</si>
  <si>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</si>
  <si>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</si>
  <si>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</si>
  <si>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</si>
  <si>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</si>
  <si>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</si>
  <si>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</si>
  <si>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</si>
  <si>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</si>
  <si>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</si>
  <si>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</si>
  <si>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</si>
  <si>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</si>
  <si>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</si>
  <si>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</si>
  <si>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</si>
  <si>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</si>
  <si>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</si>
  <si>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</si>
  <si>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</si>
  <si>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</si>
  <si>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</si>
  <si>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</si>
  <si>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</si>
  <si>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</si>
  <si>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</si>
  <si>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</si>
  <si>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</si>
  <si>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</si>
  <si>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</si>
  <si>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</si>
  <si>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</si>
  <si>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</si>
  <si>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</si>
  <si>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</si>
  <si>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</si>
  <si>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</si>
  <si>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</si>
  <si>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</si>
  <si>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</si>
  <si>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</si>
  <si>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</si>
  <si>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</si>
  <si>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</si>
  <si>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</si>
  <si>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</si>
  <si>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</si>
  <si>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</si>
  <si>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</si>
  <si>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</si>
  <si>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</si>
  <si>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</si>
  <si>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</si>
  <si>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</si>
  <si>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</si>
  <si>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</si>
  <si>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</si>
  <si>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</si>
  <si>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</si>
  <si>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</si>
  <si>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</si>
  <si>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</si>
  <si>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</si>
  <si>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</si>
  <si>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</si>
  <si>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</si>
  <si>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</si>
  <si>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</si>
  <si>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</si>
  <si>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</si>
  <si>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</si>
  <si>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</si>
  <si>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</si>
  <si>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</si>
  <si>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</si>
  <si>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</si>
  <si>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</si>
  <si>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</si>
  <si>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</si>
  <si>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</si>
  <si>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</si>
  <si>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</si>
  <si>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</si>
  <si>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</si>
  <si>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</si>
  <si>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</si>
  <si>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</si>
  <si>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</si>
  <si>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</si>
  <si>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</si>
  <si>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</si>
  <si>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</si>
  <si>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</si>
  <si>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</si>
  <si>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</si>
  <si>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</si>
  <si>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</si>
  <si>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</si>
  <si>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</si>
  <si>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</si>
  <si>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</si>
  <si>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</si>
  <si>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</si>
  <si>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</si>
  <si>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</si>
  <si>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</si>
  <si>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</si>
  <si>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</si>
  <si>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</si>
  <si>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</si>
  <si>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</si>
  <si>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</si>
  <si>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</si>
  <si>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</si>
  <si>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</si>
  <si>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</si>
  <si>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</si>
  <si>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</si>
  <si>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</si>
  <si>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</si>
  <si>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</si>
  <si>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</si>
  <si>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</si>
  <si>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</si>
  <si>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</si>
  <si>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</si>
  <si>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</si>
  <si>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</si>
  <si>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</si>
  <si>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</si>
  <si>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</si>
  <si>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</si>
  <si>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</si>
  <si>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</si>
  <si>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</si>
  <si>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</si>
  <si>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</si>
  <si>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</si>
  <si>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</si>
  <si>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</si>
  <si>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</si>
  <si>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</si>
  <si>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</si>
  <si>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</si>
  <si>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</si>
  <si>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</si>
  <si>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</si>
  <si>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</si>
  <si>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</si>
  <si>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</si>
  <si>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</si>
  <si>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</si>
  <si>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</si>
  <si>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</si>
  <si>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</si>
  <si>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</si>
  <si>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</si>
  <si>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</si>
  <si>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</si>
  <si>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</si>
  <si>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</si>
  <si>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</si>
  <si>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</si>
  <si>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</si>
  <si>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</si>
  <si>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</si>
  <si>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</si>
  <si>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</si>
  <si>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</si>
  <si>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</si>
  <si>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</si>
  <si>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</si>
  <si>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</si>
  <si>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</si>
  <si>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</si>
  <si>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</si>
  <si>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</si>
  <si>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</si>
  <si>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</si>
  <si>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</si>
  <si>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</si>
  <si>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</si>
  <si>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</si>
  <si>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</si>
  <si>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</si>
  <si>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</si>
  <si>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</si>
  <si>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</si>
  <si>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</si>
  <si>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</si>
  <si>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</si>
  <si>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</si>
  <si>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</si>
  <si>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</si>
  <si>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</si>
  <si>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</si>
  <si>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</si>
  <si>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</si>
  <si>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</si>
  <si>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</si>
  <si>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</si>
  <si>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</si>
  <si>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</si>
  <si>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</si>
  <si>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</si>
  <si>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</si>
  <si>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</si>
  <si>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</si>
  <si>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</si>
  <si>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</si>
  <si>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</si>
  <si>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</si>
  <si>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</si>
  <si>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</si>
  <si>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</si>
  <si>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</si>
  <si>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</si>
  <si>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</si>
  <si>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</si>
  <si>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</si>
  <si>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</si>
  <si>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</si>
  <si>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</si>
  <si>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</si>
  <si>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</si>
  <si>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</si>
  <si>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</si>
  <si>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</si>
  <si>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</si>
  <si>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</si>
  <si>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</si>
  <si>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</si>
  <si>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</si>
  <si>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</si>
  <si>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</si>
  <si>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</si>
  <si>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</si>
  <si>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</si>
  <si>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</si>
  <si>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</si>
  <si>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</si>
  <si>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</si>
  <si>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</si>
  <si>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</si>
  <si>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</si>
  <si>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</si>
  <si>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</si>
  <si>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</si>
  <si>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</si>
  <si>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</si>
  <si>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</si>
  <si>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</si>
  <si>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</si>
  <si>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</si>
  <si>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</si>
  <si>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</si>
  <si>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</si>
  <si>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</si>
  <si>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</si>
  <si>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</si>
  <si>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</si>
  <si>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</si>
  <si>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</si>
  <si>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</si>
  <si>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</si>
  <si>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</si>
  <si>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</si>
  <si>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</si>
  <si>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</si>
  <si>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</si>
  <si>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</si>
  <si>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</si>
  <si>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</si>
  <si>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</si>
  <si>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</si>
  <si>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</si>
  <si>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</si>
  <si>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</si>
  <si>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</si>
  <si>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</si>
  <si>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</si>
  <si>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</si>
  <si>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</si>
  <si>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</si>
  <si>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</si>
  <si>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</si>
  <si>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</si>
  <si>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</si>
  <si>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</si>
  <si>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</si>
  <si>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</si>
  <si>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</si>
  <si>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</si>
  <si>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</si>
  <si>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</si>
  <si>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</si>
  <si>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</si>
  <si>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</si>
  <si>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</si>
  <si>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</si>
  <si>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</si>
  <si>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</si>
  <si>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</si>
  <si>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</si>
  <si>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</si>
  <si>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</si>
  <si>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</si>
  <si>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</si>
  <si>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</si>
  <si>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</si>
  <si>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</si>
  <si>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</si>
  <si>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</si>
  <si>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</si>
  <si>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</si>
  <si>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</si>
  <si>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</si>
  <si>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</si>
  <si>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</si>
  <si>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</si>
  <si>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</si>
  <si>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</si>
  <si>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</si>
  <si>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</si>
  <si>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</si>
  <si>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</si>
  <si>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</si>
  <si>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</si>
  <si>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</si>
  <si>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</si>
  <si>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</si>
  <si>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</si>
  <si>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</si>
  <si>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</si>
  <si>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</si>
  <si>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</si>
  <si>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</si>
  <si>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</si>
  <si>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</si>
  <si>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</si>
  <si>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</si>
  <si>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</si>
  <si>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</si>
  <si>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</si>
  <si>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</si>
  <si>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</si>
  <si>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</si>
  <si>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</si>
  <si>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</si>
  <si>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</si>
  <si>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</si>
  <si>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</si>
  <si>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</si>
  <si>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</si>
  <si>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</si>
  <si>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</si>
  <si>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</si>
  <si>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</si>
  <si>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</si>
  <si>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</si>
  <si>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</si>
  <si>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</si>
  <si>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</si>
  <si>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</si>
  <si>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</si>
  <si>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</si>
  <si>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</si>
  <si>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</si>
  <si>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</si>
  <si>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</si>
  <si>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</si>
  <si>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</si>
  <si>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</si>
  <si>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</si>
  <si>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</si>
  <si>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</si>
  <si>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</si>
  <si>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</si>
  <si>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</si>
  <si>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</si>
  <si>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</si>
  <si>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</si>
  <si>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</si>
  <si>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</si>
  <si>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</si>
  <si>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</si>
  <si>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</si>
  <si>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</si>
  <si>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</si>
  <si>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</si>
  <si>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</si>
  <si>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</si>
  <si>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</si>
  <si>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</si>
  <si>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</si>
  <si>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</si>
  <si>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</si>
  <si>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</si>
  <si>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</si>
  <si>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</si>
  <si>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</si>
  <si>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</si>
  <si>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</si>
  <si>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</si>
  <si>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</si>
  <si>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</si>
  <si>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</si>
  <si>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</si>
  <si>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</si>
  <si>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</si>
  <si>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</si>
  <si>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</si>
  <si>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</si>
  <si>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</si>
  <si>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</si>
  <si>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</si>
  <si>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</si>
  <si>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</si>
  <si>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</si>
  <si>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</si>
  <si>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</si>
  <si>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</si>
  <si>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</si>
  <si>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</si>
  <si>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</si>
  <si>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</si>
  <si>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</si>
  <si>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</si>
  <si>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</si>
  <si>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</si>
  <si>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</si>
  <si>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</si>
  <si>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</si>
  <si>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</si>
  <si>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</si>
  <si>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</si>
  <si>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</si>
  <si>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</si>
  <si>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</si>
  <si>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</si>
  <si>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</si>
  <si>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</si>
  <si>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</si>
  <si>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</si>
  <si>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</si>
  <si>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</si>
  <si>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</si>
  <si>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</si>
  <si>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</si>
  <si>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</si>
  <si>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</si>
  <si>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</si>
  <si>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</si>
  <si>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</si>
  <si>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</si>
  <si>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</si>
  <si>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</si>
  <si>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</si>
  <si>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</si>
  <si>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</si>
  <si>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</si>
  <si>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</si>
  <si>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</si>
  <si>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</si>
  <si>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</si>
  <si>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</si>
  <si>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</si>
  <si>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</si>
  <si>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</si>
  <si>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</si>
  <si>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</si>
  <si>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</si>
  <si>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</si>
  <si>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</si>
  <si>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</si>
  <si>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</si>
  <si>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</si>
  <si>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</si>
  <si>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</si>
  <si>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</si>
  <si>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</si>
  <si>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</si>
  <si>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</si>
  <si>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</si>
  <si>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</si>
  <si>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</si>
  <si>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</si>
  <si>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</si>
  <si>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</si>
  <si>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</si>
  <si>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</si>
  <si>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</si>
  <si>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</si>
  <si>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</si>
  <si>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</si>
  <si>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</si>
  <si>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</si>
  <si>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</si>
  <si>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</si>
  <si>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</si>
  <si>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</si>
  <si>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</si>
  <si>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</si>
  <si>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</si>
  <si>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</si>
  <si>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</si>
  <si>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</si>
  <si>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</si>
  <si>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</si>
  <si>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</si>
  <si>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</si>
  <si>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</si>
  <si>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</si>
  <si>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</si>
  <si>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</si>
  <si>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</si>
  <si>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</si>
  <si>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</si>
  <si>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</si>
  <si>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</si>
  <si>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</si>
  <si>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</si>
  <si>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</si>
  <si>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</si>
  <si>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</si>
  <si>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</si>
  <si>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</si>
  <si>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</si>
  <si>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</si>
  <si>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</si>
  <si>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</si>
  <si>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</si>
  <si>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</si>
  <si>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</si>
  <si>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</si>
  <si>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</si>
  <si>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</si>
  <si>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</si>
  <si>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</si>
  <si>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</si>
  <si>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</si>
  <si>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</si>
  <si>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</si>
  <si>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</si>
  <si>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</si>
  <si>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</si>
  <si>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</si>
  <si>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</si>
  <si>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</si>
  <si>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</si>
  <si>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</si>
  <si>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</si>
  <si>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</si>
  <si>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</si>
  <si>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</si>
  <si>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</si>
  <si>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</si>
  <si>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</si>
  <si>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</si>
  <si>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</si>
  <si>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</si>
  <si>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</si>
  <si>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</si>
  <si>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</si>
  <si>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</si>
  <si>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</si>
  <si>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</si>
  <si>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</si>
  <si>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</si>
  <si>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</si>
  <si>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</si>
  <si>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</si>
  <si>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</si>
  <si>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</si>
  <si>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</si>
  <si>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</si>
  <si>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</si>
  <si>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</si>
  <si>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</si>
  <si>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</si>
  <si>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</si>
  <si>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</si>
  <si>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</si>
  <si>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</si>
  <si>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</si>
  <si>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</si>
  <si>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</si>
  <si>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</si>
  <si>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</si>
  <si>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</si>
  <si>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</si>
  <si>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</si>
  <si>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</si>
  <si>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</si>
  <si>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</si>
  <si>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</si>
  <si>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</si>
  <si>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</si>
  <si>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</si>
  <si>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</si>
  <si>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</si>
  <si>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</si>
  <si>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</si>
  <si>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</si>
  <si>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</si>
  <si>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</si>
  <si>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</si>
  <si>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</si>
  <si>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</si>
  <si>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</si>
  <si>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</si>
  <si>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</si>
  <si>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</si>
  <si>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</si>
  <si>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</si>
  <si>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</si>
  <si>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</si>
  <si>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</si>
  <si>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</si>
  <si>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</si>
  <si>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</si>
  <si>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</si>
  <si>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</si>
  <si>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</si>
  <si>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</si>
  <si>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</si>
  <si>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</si>
  <si>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</si>
  <si>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</si>
  <si>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</si>
  <si>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</si>
  <si>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</si>
  <si>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</si>
  <si>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</si>
  <si>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</si>
  <si>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</si>
  <si>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</si>
  <si>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</si>
  <si>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</si>
  <si>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</si>
  <si>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</si>
  <si>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</si>
  <si>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</si>
  <si>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</si>
  <si>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</si>
  <si>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</si>
  <si>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</si>
  <si>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</si>
  <si>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</si>
  <si>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</si>
  <si>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</si>
  <si>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</si>
  <si>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</si>
  <si>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</si>
  <si>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</si>
  <si>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</si>
  <si>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</si>
  <si>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</si>
  <si>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</si>
  <si>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</si>
  <si>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</si>
  <si>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</si>
  <si>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</si>
  <si>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</si>
  <si>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</si>
  <si>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</si>
  <si>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</si>
  <si>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</si>
  <si>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</si>
  <si>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</si>
  <si>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</si>
  <si>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</si>
  <si>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</si>
  <si>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</si>
  <si>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</si>
  <si>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</si>
  <si>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</si>
  <si>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</si>
  <si>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</si>
  <si>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</si>
  <si>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</si>
  <si>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</si>
  <si>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</si>
  <si>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</si>
  <si>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</si>
  <si>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</si>
  <si>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</si>
  <si>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</si>
  <si>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</si>
  <si>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</si>
  <si>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</si>
  <si>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</si>
  <si>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</si>
  <si>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</si>
  <si>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</si>
  <si>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</si>
  <si>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</si>
  <si>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</si>
  <si>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</si>
  <si>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</si>
  <si>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</si>
  <si>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</si>
  <si>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</si>
  <si>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</si>
  <si>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</si>
  <si>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</si>
  <si>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</si>
  <si>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</si>
  <si>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</si>
  <si>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</si>
  <si>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</si>
  <si>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</si>
  <si>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</si>
  <si>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</si>
  <si>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</si>
  <si>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</si>
  <si>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</si>
  <si>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</si>
  <si>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</si>
  <si>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</si>
  <si>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</si>
  <si>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</si>
  <si>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</si>
  <si>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</si>
  <si>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</si>
  <si>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</si>
  <si>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</si>
  <si>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</si>
  <si>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</si>
  <si>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</si>
  <si>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</si>
  <si>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</si>
  <si>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</si>
  <si>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</si>
  <si>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</si>
  <si>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</si>
  <si>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</si>
  <si>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</si>
  <si>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</si>
  <si>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</si>
  <si>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</si>
  <si>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</si>
  <si>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</si>
  <si>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</si>
  <si>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</si>
  <si>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</si>
  <si>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</si>
  <si>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</si>
  <si>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</si>
  <si>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</si>
  <si>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</si>
  <si>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</si>
  <si>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</si>
  <si>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</si>
  <si>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</si>
  <si>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</si>
  <si>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</si>
  <si>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</si>
  <si>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</si>
  <si>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</si>
  <si>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</si>
  <si>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</si>
  <si>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</si>
  <si>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</si>
  <si>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</si>
  <si>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</si>
  <si>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</si>
  <si>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</si>
  <si>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</si>
  <si>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</si>
  <si>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</si>
  <si>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</si>
  <si>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</si>
  <si>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</si>
  <si>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</si>
  <si>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</si>
  <si>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</si>
  <si>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</si>
  <si>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</si>
  <si>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</si>
  <si>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</si>
  <si>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</si>
  <si>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</si>
  <si>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</si>
  <si>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</si>
  <si>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</si>
  <si>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</si>
  <si>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</si>
  <si>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</si>
  <si>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</si>
  <si>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</si>
  <si>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</si>
  <si>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</si>
  <si>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</si>
  <si>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</si>
  <si>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</si>
  <si>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</si>
  <si>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</si>
  <si>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</si>
  <si>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</si>
  <si>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</si>
  <si>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</si>
  <si>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</si>
  <si>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</si>
  <si>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</si>
  <si>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</si>
  <si>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</si>
  <si>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</si>
  <si>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</si>
  <si>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</si>
  <si>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</si>
  <si>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</si>
  <si>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</si>
  <si>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</si>
  <si>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</si>
  <si>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</si>
  <si>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</si>
  <si>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</si>
  <si>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</si>
  <si>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</si>
  <si>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</si>
  <si>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</si>
  <si>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</si>
  <si>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</si>
  <si>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</si>
  <si>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</si>
  <si>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</si>
  <si>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</si>
  <si>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</si>
  <si>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</si>
  <si>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</si>
  <si>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</si>
  <si>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</si>
  <si>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</si>
  <si>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</si>
  <si>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</si>
  <si>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</si>
  <si>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</si>
  <si>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</si>
  <si>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</si>
  <si>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</si>
  <si>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</si>
  <si>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</si>
  <si>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</si>
  <si>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</si>
  <si>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</si>
  <si>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</si>
  <si>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</si>
  <si>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</si>
  <si>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</si>
  <si>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</si>
  <si>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</si>
  <si>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</si>
  <si>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</si>
  <si>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</si>
  <si>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</si>
  <si>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</si>
  <si>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</si>
  <si>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</si>
  <si>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</si>
  <si>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</si>
  <si>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</si>
  <si>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</si>
  <si>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</si>
  <si>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</si>
  <si>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</si>
  <si>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</si>
  <si>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</si>
  <si>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</si>
  <si>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</si>
  <si>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</si>
  <si>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</si>
  <si>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</si>
  <si>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</si>
  <si>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</si>
  <si>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</si>
  <si>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</si>
  <si>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</si>
  <si>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</si>
  <si>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</si>
  <si>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</si>
  <si>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</si>
  <si>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</si>
  <si>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</si>
  <si>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</si>
  <si>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</si>
  <si>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</si>
  <si>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</si>
  <si>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</si>
  <si>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</si>
  <si>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</si>
  <si>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</si>
  <si>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</si>
  <si>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</si>
  <si>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</si>
  <si>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</si>
  <si>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</si>
  <si>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</si>
  <si>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</si>
  <si>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</si>
  <si>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</si>
  <si>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</si>
  <si>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</si>
  <si>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</si>
  <si>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</si>
  <si>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</si>
  <si>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</si>
  <si>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</si>
  <si>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</si>
  <si>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</si>
  <si>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</si>
  <si>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</si>
  <si>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</si>
  <si>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</si>
  <si>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</si>
  <si>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</si>
  <si>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</si>
  <si>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</si>
  <si>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</si>
  <si>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</si>
  <si>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</si>
  <si>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</si>
  <si>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</si>
  <si>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</si>
  <si>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</si>
  <si>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</si>
  <si>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</si>
  <si>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</si>
  <si>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</si>
  <si>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</si>
  <si>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</si>
  <si>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</si>
  <si>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</si>
  <si>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</si>
  <si>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</si>
  <si>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</si>
  <si>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</si>
  <si>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</si>
  <si>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</si>
  <si>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</si>
  <si>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</si>
  <si>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</si>
  <si>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</si>
  <si>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</si>
  <si>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</si>
  <si>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</si>
  <si>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</si>
  <si>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</si>
  <si>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</si>
  <si>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</si>
  <si>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</si>
  <si>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</si>
  <si>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</si>
  <si>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</si>
  <si>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</si>
  <si>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</si>
  <si>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</si>
  <si>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</si>
  <si>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</si>
  <si>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</si>
  <si>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</si>
  <si>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</si>
  <si>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</si>
  <si>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</si>
  <si>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</si>
  <si>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</si>
  <si>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</si>
  <si>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</si>
  <si>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</si>
  <si>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</si>
  <si>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</si>
  <si>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</si>
  <si>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</si>
  <si>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</si>
  <si>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</si>
  <si>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</si>
  <si>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</si>
  <si>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</si>
  <si>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</si>
  <si>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</si>
  <si>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</si>
  <si>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</si>
  <si>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</si>
  <si>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</si>
  <si>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</si>
  <si>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</si>
  <si>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</si>
  <si>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</si>
  <si>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</si>
  <si>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</si>
  <si>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</si>
  <si>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</si>
  <si>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</si>
  <si>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</si>
  <si>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</si>
  <si>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</si>
  <si>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</si>
  <si>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</si>
  <si>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</si>
  <si>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</si>
  <si>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</si>
  <si>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</si>
  <si>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</si>
  <si>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</si>
  <si>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</si>
  <si>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</si>
  <si>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</si>
  <si>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</si>
  <si>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</si>
  <si>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</si>
  <si>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</si>
  <si>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</si>
  <si>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</si>
  <si>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</si>
  <si>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</si>
  <si>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</si>
  <si>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</si>
  <si>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</si>
  <si>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</si>
  <si>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</si>
  <si>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</si>
  <si>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</si>
  <si>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</si>
  <si>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</si>
  <si>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</si>
  <si>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</si>
  <si>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</si>
  <si>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</si>
  <si>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</si>
  <si>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</si>
  <si>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</si>
  <si>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</si>
  <si>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</si>
  <si>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</si>
  <si>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</si>
  <si>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</si>
  <si>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</si>
  <si>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</si>
  <si>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</si>
  <si>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</si>
  <si>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</si>
  <si>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</si>
  <si>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</si>
  <si>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</si>
  <si>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</si>
  <si>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</si>
  <si>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</si>
  <si>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</si>
  <si>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</si>
  <si>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</si>
  <si>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</si>
  <si>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</si>
  <si>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</si>
  <si>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</si>
  <si>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</si>
  <si>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</si>
  <si>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</si>
  <si>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</si>
  <si>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</si>
  <si>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</si>
  <si>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</si>
  <si>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</si>
  <si>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</si>
  <si>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</si>
  <si>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</si>
  <si>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</si>
  <si>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</si>
  <si>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</si>
  <si>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</si>
  <si>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</si>
  <si>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</si>
  <si>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</si>
  <si>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</si>
  <si>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</si>
  <si>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</si>
  <si>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</si>
  <si>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</si>
  <si>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</si>
  <si>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</si>
  <si>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</si>
  <si>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</si>
  <si>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</si>
  <si>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</si>
  <si>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</si>
  <si>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</si>
  <si>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</si>
  <si>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</si>
  <si>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</si>
  <si>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</si>
  <si>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</si>
  <si>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</si>
  <si>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</si>
  <si>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</si>
  <si>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</si>
  <si>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</si>
  <si>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</si>
  <si>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</si>
  <si>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</si>
  <si>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</si>
  <si>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</si>
  <si>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</si>
  <si>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</si>
  <si>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</si>
  <si>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</si>
  <si>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</si>
  <si>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</si>
  <si>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</si>
  <si>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</si>
  <si>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</si>
  <si>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</si>
  <si>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</si>
  <si>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</si>
  <si>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</si>
  <si>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</si>
  <si>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</si>
  <si>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</si>
  <si>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</si>
  <si>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</si>
  <si>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</si>
  <si>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</si>
  <si>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</si>
  <si>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</si>
  <si>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</si>
  <si>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</si>
  <si>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</si>
  <si>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</si>
  <si>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</si>
  <si>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</si>
  <si>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</si>
  <si>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</si>
  <si>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</si>
  <si>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</si>
  <si>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</si>
  <si>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</si>
  <si>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</si>
  <si>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</si>
  <si>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</si>
  <si>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</si>
  <si>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</si>
  <si>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</si>
  <si>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</si>
  <si>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</si>
  <si>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</si>
  <si>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</si>
  <si>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</si>
  <si>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</si>
  <si>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</si>
  <si>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</si>
  <si>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</si>
  <si>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</si>
  <si>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</si>
  <si>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</si>
  <si>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</si>
  <si>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</si>
  <si>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</si>
  <si>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</si>
  <si>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</si>
  <si>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</si>
  <si>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</si>
  <si>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</si>
  <si>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</si>
  <si>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</si>
  <si>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</si>
  <si>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</si>
  <si>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</si>
  <si>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</si>
  <si>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</si>
  <si>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</si>
  <si>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</si>
  <si>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</si>
  <si>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</si>
  <si>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</si>
  <si>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</si>
  <si>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</si>
  <si>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</si>
  <si>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</si>
  <si>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</si>
  <si>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</si>
  <si>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</si>
  <si>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</si>
  <si>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</si>
  <si>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</si>
  <si>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</si>
  <si>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</si>
  <si>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</si>
  <si>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</si>
  <si>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</si>
  <si>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</si>
  <si>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</si>
  <si>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</si>
  <si>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</si>
  <si>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</si>
  <si>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</si>
  <si>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</si>
  <si>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</si>
  <si>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</si>
  <si>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</si>
  <si>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</si>
  <si>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</si>
  <si>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</si>
  <si>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</si>
  <si>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</si>
  <si>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</si>
  <si>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</si>
  <si>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</si>
  <si>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</si>
  <si>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</si>
  <si>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</si>
  <si>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</si>
  <si>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</si>
  <si>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</si>
  <si>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</si>
  <si>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</si>
  <si>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</si>
  <si>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</si>
  <si>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</si>
  <si>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</si>
  <si>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</si>
  <si>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</si>
  <si>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</si>
  <si>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</si>
  <si>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</si>
  <si>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</si>
  <si>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</si>
  <si>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</si>
  <si>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</si>
  <si>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</si>
  <si>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</si>
  <si>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</si>
  <si>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</si>
  <si>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</si>
  <si>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</si>
  <si>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</si>
  <si>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</si>
  <si>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</si>
  <si>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</si>
  <si>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</si>
  <si>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</si>
  <si>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</si>
  <si>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</si>
  <si>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</si>
  <si>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</si>
  <si>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</si>
  <si>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</si>
  <si>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</si>
  <si>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</si>
  <si>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</si>
  <si>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</si>
  <si>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</si>
  <si>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</si>
  <si>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</si>
  <si>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</si>
  <si>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</si>
  <si>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</si>
  <si>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</si>
  <si>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</si>
  <si>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</si>
  <si>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</si>
  <si>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</si>
  <si>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</si>
  <si>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</si>
  <si>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</si>
  <si>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</si>
  <si>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</si>
  <si>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</si>
  <si>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</si>
  <si>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</si>
  <si>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</si>
  <si>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</si>
  <si>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</si>
  <si>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</si>
  <si>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</si>
  <si>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</si>
  <si>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</si>
  <si>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</si>
  <si>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</si>
  <si>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</si>
  <si>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</si>
  <si>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</si>
  <si>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</si>
  <si>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</si>
  <si>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</si>
  <si>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</si>
  <si>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</si>
  <si>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</si>
  <si>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</si>
  <si>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</si>
  <si>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</si>
  <si>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</si>
  <si>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</si>
  <si>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</si>
  <si>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</si>
  <si>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</si>
  <si>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</si>
  <si>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</si>
  <si>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</si>
  <si>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</si>
  <si>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</si>
  <si>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</si>
  <si>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</si>
  <si>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</si>
  <si>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</si>
  <si>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</si>
  <si>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</si>
  <si>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</si>
  <si>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</si>
  <si>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</si>
  <si>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</si>
  <si>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</si>
  <si>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</si>
  <si>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</si>
  <si>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</si>
  <si>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</si>
  <si>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</si>
  <si>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</si>
  <si>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</si>
  <si>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</si>
  <si>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</si>
  <si>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</si>
  <si>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</si>
  <si>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</si>
  <si>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</si>
  <si>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</si>
  <si>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</si>
  <si>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</si>
  <si>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</si>
  <si>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</si>
  <si>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</si>
  <si>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</si>
  <si>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</si>
  <si>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</si>
  <si>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</si>
  <si>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</si>
  <si>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</si>
  <si>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</si>
  <si>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</si>
  <si>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</si>
  <si>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</si>
  <si>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</si>
  <si>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</si>
  <si>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</si>
  <si>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</si>
  <si>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</si>
  <si>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</si>
  <si>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</si>
  <si>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</si>
  <si>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</si>
  <si>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</si>
  <si>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</si>
  <si>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</si>
  <si>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</si>
  <si>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</si>
  <si>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</si>
  <si>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</si>
  <si>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</si>
  <si>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</si>
  <si>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</si>
  <si>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</si>
  <si>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</si>
  <si>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</si>
  <si>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</si>
  <si>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</si>
  <si>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</si>
  <si>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</si>
  <si>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</si>
  <si>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</si>
  <si>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</si>
  <si>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</si>
  <si>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</si>
  <si>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</si>
  <si>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</si>
  <si>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</si>
  <si>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</si>
  <si>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</si>
  <si>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</si>
  <si>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</si>
  <si>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</si>
  <si>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</si>
  <si>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</si>
  <si>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</si>
  <si>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</si>
  <si>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</si>
  <si>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</si>
  <si>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</si>
  <si>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</si>
  <si>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</si>
  <si>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</si>
  <si>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</si>
  <si>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</si>
  <si>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</si>
  <si>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</si>
  <si>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</si>
  <si>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</si>
  <si>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</si>
  <si>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</si>
  <si>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</si>
  <si>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</si>
  <si>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</si>
  <si>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</si>
  <si>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</si>
  <si>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</si>
  <si>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</si>
  <si>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</si>
  <si>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</si>
  <si>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</si>
  <si>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</si>
  <si>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</si>
  <si>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</si>
  <si>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</si>
  <si>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</si>
  <si>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</si>
  <si>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</si>
  <si>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</si>
  <si>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</si>
  <si>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</si>
  <si>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</si>
  <si>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</si>
  <si>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</si>
  <si>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</si>
  <si>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</si>
  <si>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</si>
  <si>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</si>
  <si>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</si>
  <si>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</si>
  <si>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</si>
  <si>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</si>
  <si>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</si>
  <si>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</si>
  <si>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</si>
  <si>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</si>
  <si>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</si>
  <si>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</si>
  <si>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</si>
  <si>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</si>
  <si>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</si>
  <si>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</si>
  <si>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</si>
  <si>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</si>
  <si>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</si>
  <si>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</si>
  <si>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</si>
  <si>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</si>
  <si>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</si>
  <si>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</si>
  <si>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</si>
  <si>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</si>
  <si>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</si>
  <si>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</si>
  <si>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</si>
  <si>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</si>
  <si>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</si>
  <si>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</si>
  <si>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</si>
  <si>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</si>
  <si>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</si>
  <si>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</si>
  <si>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</si>
  <si>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</si>
  <si>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</si>
  <si>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</si>
  <si>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</si>
  <si>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</si>
  <si>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</si>
  <si>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</si>
  <si>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</si>
  <si>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</si>
  <si>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</si>
  <si>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</si>
  <si>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</si>
  <si>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</si>
  <si>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</si>
  <si>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</si>
  <si>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</si>
  <si>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</si>
  <si>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</si>
  <si>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</si>
  <si>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</si>
  <si>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</si>
  <si>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</si>
  <si>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</si>
  <si>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</si>
  <si>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</si>
  <si>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</si>
  <si>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</si>
  <si>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</si>
  <si>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</si>
  <si>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</si>
  <si>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</si>
  <si>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</si>
  <si>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</si>
  <si>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</si>
  <si>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</si>
  <si>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</si>
  <si>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</si>
  <si>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</si>
  <si>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</si>
  <si>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</si>
  <si>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</si>
  <si>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</si>
  <si>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</si>
  <si>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</si>
  <si>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</si>
  <si>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</si>
  <si>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</si>
  <si>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</si>
  <si>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</si>
  <si>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</si>
  <si>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</si>
  <si>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</si>
  <si>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</si>
  <si>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</si>
  <si>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</si>
  <si>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</si>
  <si>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</si>
  <si>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</si>
  <si>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</si>
  <si>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</si>
  <si>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</si>
  <si>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</si>
  <si>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</si>
  <si>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</si>
  <si>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</si>
  <si>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</si>
  <si>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</si>
  <si>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</si>
  <si>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</si>
  <si>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</si>
  <si>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</si>
  <si>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</si>
  <si>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</si>
  <si>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</si>
  <si>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</si>
  <si>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</si>
  <si>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</si>
  <si>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</si>
  <si>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</si>
  <si>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</si>
  <si>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</si>
  <si>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</si>
  <si>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</si>
  <si>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</si>
  <si>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</si>
  <si>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</si>
  <si>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</si>
  <si>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</si>
  <si>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</si>
  <si>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</si>
  <si>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</si>
  <si>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</si>
  <si>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</si>
  <si>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</si>
  <si>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</si>
  <si>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</si>
  <si>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</si>
  <si>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</si>
  <si>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</si>
  <si>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</si>
  <si>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</si>
  <si>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</si>
  <si>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</si>
  <si>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</si>
  <si>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</si>
  <si>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</si>
  <si>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</si>
  <si>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</si>
  <si>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</si>
  <si>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</si>
  <si>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</si>
  <si>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</si>
  <si>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</si>
  <si>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</si>
  <si>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</si>
  <si>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</si>
  <si>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</si>
  <si>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</si>
  <si>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</si>
  <si>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</si>
  <si>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</si>
  <si>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</si>
  <si>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</si>
  <si>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</si>
  <si>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</si>
  <si>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</si>
  <si>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</si>
  <si>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</si>
  <si>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</si>
  <si>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</si>
  <si>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</si>
  <si>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</si>
  <si>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</si>
  <si>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</si>
  <si>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</si>
  <si>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</si>
  <si>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</si>
  <si>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</si>
  <si>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</si>
  <si>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</si>
  <si>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</si>
  <si>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</si>
  <si>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</si>
  <si>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</si>
  <si>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</si>
  <si>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</si>
  <si>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</si>
  <si>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</si>
  <si>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</si>
  <si>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</si>
  <si>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</si>
  <si>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</si>
  <si>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</si>
  <si>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</si>
  <si>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</si>
  <si>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</si>
  <si>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</si>
  <si>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</si>
  <si>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</si>
  <si>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</si>
  <si>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</si>
  <si>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</si>
  <si>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</si>
  <si>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</si>
  <si>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</si>
  <si>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</si>
  <si>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</si>
  <si>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</si>
  <si>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</si>
  <si>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</si>
  <si>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</si>
  <si>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</si>
  <si>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</si>
  <si>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</si>
  <si>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</si>
  <si>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</si>
  <si>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</si>
  <si>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</si>
  <si>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</si>
  <si>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</si>
  <si>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</si>
  <si>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</si>
  <si>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</si>
  <si>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</si>
  <si>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</si>
  <si>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</si>
  <si>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</si>
  <si>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</si>
  <si>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</si>
  <si>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</si>
  <si>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</si>
  <si>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</si>
  <si>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</si>
  <si>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</si>
  <si>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</si>
  <si>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</si>
  <si>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</si>
  <si>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</si>
  <si>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</si>
  <si>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</si>
  <si>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</si>
  <si>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</si>
  <si>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</si>
  <si>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</si>
  <si>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</si>
  <si>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</si>
  <si>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</si>
  <si>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</si>
  <si>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</si>
  <si>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</si>
  <si>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</si>
  <si>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</si>
  <si>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</si>
  <si>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</si>
  <si>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</si>
  <si>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</si>
  <si>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</si>
  <si>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</si>
  <si>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</si>
  <si>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</si>
  <si>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</si>
  <si>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</si>
  <si>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</si>
  <si>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</si>
  <si>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</si>
  <si>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</si>
  <si>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</si>
  <si>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</si>
  <si>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</si>
  <si>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</si>
  <si>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</si>
  <si>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</si>
  <si>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</si>
  <si>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</si>
  <si>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</si>
  <si>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</si>
  <si>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</si>
  <si>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</si>
  <si>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</si>
  <si>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</si>
  <si>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</si>
  <si>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</si>
  <si>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</si>
  <si>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</si>
  <si>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</si>
  <si>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</si>
  <si>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</si>
  <si>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</si>
  <si>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</si>
  <si>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</si>
  <si>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</si>
  <si>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</si>
  <si>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</si>
  <si>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</si>
  <si>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</si>
  <si>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</si>
  <si>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</si>
  <si>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</si>
  <si>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</si>
  <si>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</si>
  <si>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</si>
  <si>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</si>
  <si>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</si>
  <si>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</si>
  <si>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</si>
  <si>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</si>
  <si>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</si>
  <si>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</si>
  <si>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</si>
  <si>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</si>
  <si>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</si>
  <si>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</si>
  <si>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</si>
  <si>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</si>
  <si>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</si>
  <si>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</si>
  <si>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</si>
  <si>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</si>
  <si>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</si>
  <si>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</si>
  <si>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</si>
  <si>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</si>
  <si>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</si>
  <si>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</si>
  <si>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</si>
  <si>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</si>
  <si>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</si>
  <si>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</si>
  <si>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</si>
  <si>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</si>
  <si>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</si>
  <si>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</si>
  <si>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</si>
  <si>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</si>
  <si>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</si>
  <si>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</si>
  <si>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</si>
  <si>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</si>
  <si>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</si>
  <si>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</si>
  <si>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</si>
  <si>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</si>
  <si>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</si>
  <si>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</si>
  <si>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</si>
  <si>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</si>
  <si>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</si>
  <si>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</si>
  <si>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</si>
  <si>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</si>
  <si>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</si>
  <si>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</si>
  <si>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</si>
  <si>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</si>
  <si>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</si>
  <si>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</si>
  <si>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</si>
  <si>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</si>
  <si>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</si>
  <si>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</si>
  <si>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</si>
  <si>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</si>
  <si>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</si>
  <si>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</si>
  <si>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</si>
  <si>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</si>
  <si>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</si>
  <si>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</si>
  <si>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</si>
  <si>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</si>
  <si>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</si>
  <si>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</si>
  <si>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</si>
  <si>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</si>
  <si>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</si>
  <si>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</si>
  <si>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</si>
  <si>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</si>
  <si>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</si>
  <si>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</si>
  <si>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</si>
  <si>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</si>
  <si>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</si>
  <si>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</si>
  <si>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</si>
  <si>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</si>
  <si>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</si>
  <si>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</si>
  <si>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</si>
  <si>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</si>
  <si>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</si>
  <si>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</si>
  <si>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</si>
  <si>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</si>
  <si>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</si>
  <si>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</si>
  <si>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</si>
  <si>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</si>
  <si>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</si>
  <si>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</si>
  <si>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</si>
  <si>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</si>
  <si>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</si>
  <si>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</si>
  <si>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</si>
  <si>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</si>
  <si>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</si>
  <si>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</si>
  <si>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</si>
  <si>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</si>
  <si>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</si>
  <si>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</si>
  <si>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</si>
  <si>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</si>
  <si>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</si>
  <si>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</si>
  <si>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</si>
  <si>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</si>
  <si>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</si>
  <si>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</si>
  <si>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</si>
  <si>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</si>
  <si>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</si>
  <si>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</si>
  <si>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</si>
  <si>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</si>
  <si>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</si>
  <si>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</si>
  <si>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</si>
  <si>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</si>
  <si>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</si>
  <si>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</si>
  <si>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</si>
  <si>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</si>
  <si>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</si>
  <si>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</si>
  <si>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</si>
  <si>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</si>
  <si>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</si>
  <si>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</si>
  <si>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</si>
  <si>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</si>
  <si>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</si>
  <si>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</si>
  <si>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</si>
  <si>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</si>
  <si>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</si>
  <si>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</si>
  <si>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</si>
  <si>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</si>
  <si>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</si>
  <si>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</si>
  <si>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</si>
  <si>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</si>
  <si>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</si>
  <si>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</si>
  <si>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</si>
  <si>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</si>
  <si>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</si>
  <si>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</si>
  <si>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</si>
  <si>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</si>
  <si>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</si>
  <si>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</si>
  <si>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</si>
  <si>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</si>
  <si>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</si>
  <si>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</si>
  <si>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</si>
  <si>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</si>
  <si>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</si>
  <si>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</si>
  <si>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</si>
  <si>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</si>
  <si>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</si>
  <si>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</si>
  <si>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</si>
  <si>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</si>
  <si>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</si>
  <si>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</si>
  <si>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</si>
  <si>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</si>
  <si>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</si>
  <si>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</si>
  <si>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</si>
  <si>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</si>
  <si>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</si>
  <si>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</si>
  <si>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</si>
  <si>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</si>
  <si>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</si>
  <si>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</si>
  <si>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</si>
  <si>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</si>
  <si>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</si>
  <si>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</si>
  <si>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</si>
  <si>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</si>
  <si>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</si>
  <si>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</si>
  <si>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</si>
  <si>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</si>
  <si>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</si>
  <si>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</si>
  <si>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</si>
  <si>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</si>
  <si>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</si>
  <si>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</si>
  <si>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</si>
  <si>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</si>
  <si>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</si>
  <si>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</si>
  <si>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</si>
  <si>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</si>
  <si>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</si>
  <si>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</si>
  <si>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</si>
  <si>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</si>
  <si>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</si>
  <si>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</si>
  <si>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</si>
  <si>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</si>
  <si>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</si>
  <si>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</si>
  <si>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</si>
  <si>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</si>
  <si>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</si>
  <si>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</si>
  <si>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</si>
  <si>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</si>
  <si>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</si>
  <si>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</si>
  <si>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</si>
  <si>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</si>
  <si>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</si>
  <si>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</si>
  <si>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</si>
  <si>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</si>
  <si>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</si>
  <si>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</si>
  <si>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</si>
  <si>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</si>
  <si>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</si>
  <si>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</si>
  <si>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</si>
  <si>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</si>
  <si>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</si>
  <si>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</si>
  <si>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</si>
  <si>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</si>
  <si>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</si>
  <si>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</si>
  <si>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</si>
  <si>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</si>
  <si>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</si>
  <si>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</si>
  <si>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</si>
  <si>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</si>
  <si>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</si>
  <si>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</si>
  <si>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</si>
  <si>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</si>
  <si>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35 Min</t>
  </si>
  <si>
    <t>EM team on the way need 10 Min</t>
  </si>
  <si>
    <t>No pcm</t>
  </si>
  <si>
    <t>sceco power cut, site located in AlBalad parking not available &amp; Team Connecting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</si>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</sst>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tabSelected="1" workbookViewId="0">
      <selection activeCell="K15" sqref="K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329.51886597221892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1.3657638883159962E-2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45992.467291898145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45992.467291898145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45992.467291898145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45992.467291898145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45992.467291898145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45992.467291898145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45992.467291898145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45992.467291898145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45992.467291898145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45992.467291898145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45992.467291898145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45992.467291898145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45992.467291898145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45992.467291898145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45992.467291898145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45992.467291898145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45992.467291898145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45992.467291898145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45992.467291898145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45992.467291898145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45992.467291898145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45992.467291898145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45992.467291898145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45992.467291898145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45992.467291898145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45992.467291898145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45992.467291898145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45992.467291898145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45992.467291898145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45992.467291898145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45992.467291898145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45992.467291898145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45992.467291898145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45992.467291898145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45992.467291898145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45992.467291898145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45992.467291898145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45992.467291898145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45992.467291898145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45992.467291898145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45992.467291898145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45992.467291898145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45992.467291898145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45992.467291898145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45992.467291898145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45992.467291898145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45992.467291898145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45992.467291898145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45992.467291898145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45992.467291898145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45992.467291898145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45992.467291898145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45992.467291898145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45992.467291898145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45992.467291898145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45992.467291898145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45992.467291898145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45992.467291898145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45992.467291898145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45992.467291898145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45992.467291898145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45992.467291898145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45992.467291898145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45992.467291898145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45992.467291898145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45992.467291898145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45992.467291898145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45992.467291898145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45992.467291898145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45992.467291898145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45992.467291898145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45992.467291898145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45992.467291898145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45992.467291898145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45992.467291898145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45992.467291898145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45992.467291898145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45992.467291898145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45992.467291898145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45992.467291898145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45992.467291898145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45992.467291898145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45992.467291898145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45992.467291898145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45992.467291898145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45992.467291898145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45992.467291898145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45992.467291898145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45992.467291898145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45992.467291898145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45992.467291898145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45992.467291898145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45992.467291898145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45992.467291898145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45992.467291898145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45992.467291898145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45992.467291898145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45992.467291898145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45992.467291898145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45992.467291898145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45992.467291898145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45992.467291898145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45992.467291898145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45992.467291898145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45992.467291898145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45992.467291898145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45992.467291898145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45992.467291898145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45992.467291898145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45992.467291898145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45992.467291898145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45992.467291898145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45992.467291898145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45992.467291898145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45992.467291898145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45992.467291898145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45992.467291898145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45992.467291898145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45992.467291898145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45992.467291898145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45992.467291898145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45992.467291898145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45992.467291898145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45992.467291898145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45992.467291898145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45992.467291898145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45992.467291898145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45992.467291898145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45992.467291898145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45992.467291898145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45992.467291898145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45992.467291898145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45992.467291898145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45992.467291898145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45992.467291898145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45992.467291898145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45992.467291898145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45992.467291898145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45992.467291898145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45992.467291898145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45992.467291898145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45992.467291898145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45992.467291898145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45992.467291898145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45992.467291898145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45992.467291898145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45992.467291898145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45992.467291898145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45992.467291898145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45992.467291898145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45992.467291898145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45992.467291898145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45992.467291898145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45992.467291898145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45992.467291898145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45992.467291898145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45992.467291898145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45992.467291898145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45992.467291898145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45992.467291898145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45992.467291898145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45992.467291898145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45992.467291898145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45992.467291898145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45992.467291898145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45992.467291898145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45992.467291898145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45992.467291898145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45992.467291898145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45992.467291898145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45992.467291898145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45992.467291898145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45992.467291898145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45992.467291898145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45992.467291898145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45992.467291898145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45992.467291898145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45992.467291898145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45992.467291898145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45992.467291898145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45992.467291898145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45992.467291898145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45992.467291898145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45992.467291898145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45992.467291898145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45992.467291898145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45992.467291898145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45992.467291898145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45992.467291898145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45992.467291898145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45992.467291898145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45992.467291898145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45992.467291898145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45992.467291898145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45992.467291898145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45992.467291898145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45992.467291898145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45992.467291898145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45992.467291898145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45992.467291898145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45992.467291898145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45992.467291898145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45992.467291898145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45992.467291898145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45992.467291898145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45992.467291898145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45992.467291898145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45992.467291898145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45992.467291898145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45992.467291898145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45992.467291898145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45992.467291898145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45992.467291898145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239200C2-40E8-4621-B268-744DA7E2386F}"/>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167.46745393518358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8.0798729166635894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0.19515069443878019</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0.131400694444892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45992.467291898145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45992.467291898145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45992.467291898145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45992.467291898145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45992.467291898145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45992.467291898145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45992.467291898145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45992.467291898145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45992.467291898145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45992.467291898145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45992.467291898145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45992.467291898145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45992.467291898145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45992.467291898145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45992.467291898145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45992.467291898145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45992.467291898145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45992.467291898145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45992.467291898145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45992.467291898145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45992.467291898145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45992.467291898145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45992.467291898145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45992.467291898145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45992.467291898145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45992.467291898145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45992.467291898145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45992.467291898145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45992.467291898145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45992.467291898145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45992.467291898145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45992.467291898145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45992.467291898145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45992.467291898145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45992.467291898145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45992.467291898145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45992.467291898145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45992.467291898145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45992.467291898145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45992.467291898145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45992.467291898145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45992.467291898145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45992.467291898145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45992.467291898145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45992.467291898145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45992.467291898145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45992.467291898145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45992.467291898145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45992.467291898145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45992.467291898145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45992.467291898145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45992.467291898145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45992.467291898145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45992.467291898145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45992.467291898145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45992.467291898145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45992.467291898145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45992.467291898145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45992.467291898145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45992.467291898145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45992.467291898145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45992.467291898145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45992.467291898145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45992.467291898145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45992.467291898145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45992.467291898145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45992.467291898145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45992.467291898145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45992.467291898145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45992.467291898145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45992.467291898145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45992.467291898145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45992.467291898145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45992.467291898145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45992.467291898145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45992.467291898145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45992.467291898145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45992.467291898145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45992.467291898145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45992.467291898145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45992.467291898145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45992.467291898145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45992.467291898145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45992.467291898145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45992.467291898145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45992.467291898145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45992.467291898145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45992.467291898145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45992.467291898145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45992.467291898145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45992.467291898145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45992.467291898145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45992.467291898145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45992.467291898145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45992.467291898145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45992.467291898145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45992.467291898145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45992.467291898145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45992.467291898145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45992.467291898145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45992.467291898145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45992.467291898145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45992.467291898145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45992.467291898145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45992.467291898145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45992.467291898145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45992.467291898145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45992.467291898145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45992.467291898145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45992.467291898145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45992.467291898145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45992.467291898145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45992.467291898145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45992.467291898145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45992.467291898145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45992.467291898145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45992.467291898145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45992.467291898145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45992.467291898145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45992.467291898145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45992.467291898145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45992.467291898145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45992.467291898145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45992.467291898145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45992.467291898145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45992.467291898145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45992.467291898145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45992.467291898145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45992.467291898145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45992.467291898145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45992.467291898145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45992.467291898145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45992.467291898145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45992.467291898145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45992.467291898145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45992.467291898145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45992.467291898145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45992.467291898145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45992.467291898145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45992.467291898145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45992.467291898145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45992.467291898145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45992.467291898145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45992.467291898145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45992.467291898145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45992.467291898145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45992.467291898145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45992.467291898145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45992.467291898145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45992.467291898145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45992.467291898145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45992.467291898145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45992.467291898145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45992.467291898145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45992.467291898145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45992.467291898145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45992.467291898145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45992.467291898145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45992.467291898145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45992.467291898145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45992.467291898145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45992.467291898145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45992.467291898145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45992.467291898145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45992.467291898145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45992.467291898145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45992.467291898145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45992.467291898145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45992.467291898145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45992.467291898145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45992.467291898145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45992.467291898145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45992.467291898145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45992.467291898145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45992.467291898145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45992.467291898145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45992.467291898145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45992.467291898145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45992.467291898145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45992.467291898145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45992.467291898145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45992.467291898145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45992.467291898145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45992.467291898145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45992.467291898145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45992.467291898145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45992.467291898145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45992.467291898145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45992.467291898145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45992.467291898145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45992.467291898145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45992.467291898145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45992.467291898145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45992.467291898145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45992.467291898145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45992.467291898145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45992.467291898145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45992.467291898145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45992.467291898145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45992.467291898145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45992.467291898145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45992.467291898145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45992.467291898145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45992.467291898145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45992.467291898145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45992.467291898145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45992.467291898145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45992.467291898145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45992.467291898145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45992.467291898145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45992.467291898145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45992.467291898145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45992.467291898145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45992.467291898145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45992.467291898145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45992.467291898145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45992.467291898145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45992.467291898145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45992.467291898145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45992.467291898145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45992.467291898145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45992.467291898145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45992.467291898145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45992.467291898145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45992.467291898145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45992.467291898145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45992.467291898145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45992.467291898145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45992.467291898145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45992.467291898145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45992.467291898145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45992.467291898145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45992.467291898145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45992.467291898145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45992.467291898145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45992.467291898145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45992.467291898145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45992.467291898145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45992.467291898145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45992.467291898145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45992.467291898145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45992.467291898145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45992.467291898145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45992.467291898145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45992.467291898145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45992.467291898145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45992.467291898145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45992.467291898145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45992.467291898145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45992.467291898145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45992.467291898145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45992.467291898145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45992.467291898145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45992.467291898145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45992.467291898145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45992.467291898145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45992.467291898145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45992.467291898145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45992.467291898145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45992.467291898145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45992.467291898145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45992.467291898145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45992.467291898145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45992.467291898145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45992.467291898145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45992.467291898145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45992.467291898145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45992.467291898145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45992.467291898145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45992.467291898145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45992.467291898145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45992.467291898145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45992.467291898145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45992.467291898145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45992.467291898145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45992.467291898145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45992.467291898145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45992.467291898145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45992.467291898145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45992.467291898145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45992.467291898145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45992.467291898145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45992.467291898145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45992.467291898145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45992.467291898145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45992.467291898145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45992.467291898145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45992.467291898145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45992.467291898145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45992.467291898145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45992.467291898145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45992.467291898145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45992.467291898145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45992.467291898145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45992.467291898145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45992.467291898145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45992.467291898145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45992.467291898145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45992.467291898145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45992.467291898145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45992.467291898145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45992.467291898145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45992.467291898145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45992.467291898145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45992.467291898145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45992.467291898145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45992.467291898145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45992.467291898145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45992.467291898145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45992.467291898145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45992.467291898145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45992.467291898145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45992.467291898145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45992.467291898145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45992.467291898145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45992.467291898145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45992.467291898145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45992.467291898145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45992.467291898145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45992.467291898145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45992.467291898145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45992.467291898145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45992.467291898145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45992.467291898145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45992.467291898145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45992.467291898145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45992.467291898145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45992.467291898145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45992.467291898145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45992.467291898145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45992.467291898145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45992.467291898145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45992.467291898145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45992.467291898145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45992.467291898145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45992.467291898145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45992.467291898145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45992.467291898145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45992.467291898145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45992.467291898145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45992.467291898145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45992.467291898145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45992.467291898145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45992.467291898145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45992.467291898145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45992.467291898145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45992.467291898145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45992.467291898145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45992.467291898145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45992.467291898145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45992.467291898145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45992.467291898145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45992.467291898145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45992.467291898145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45992.467291898145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45992.467291898145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45992.467291898145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45992.467291898145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45992.467291898145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45992.467291898145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45992.467291898145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45992.467291898145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45992.467291898145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45992.467291898145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45992.467291898145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45992.467291898145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45992.467291898145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45992.467291898145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45992.467291898145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45992.467291898145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45992.467291898145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45992.467291898145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45992.467291898145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45992.467291898145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45992.467291898145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45992.467291898145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45992.467291898145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45992.467291898145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45992.467291898145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45992.467291898145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45992.467291898145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45992.467291898145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45992.467291898145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45992.467291898145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45992.467291898145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45992.467291898145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45992.467291898145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45992.467291898145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45992.467291898145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45992.467291898145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45992.467291898145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45992.467291898145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45992.467291898145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45992.467291898145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45992.467291898145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45992.467291898145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45992.467291898145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45992.467291898145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45992.467291898145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45992.467291898145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45992.467291898145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45992.467291898145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45992.467291898145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45992.467291898145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45992.467291898145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45992.467291898145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45992.467291898145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45992.467291898145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45992.467291898145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45992.467291898145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45992.467291898145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45992.467291898145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45992.467291898145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45992.467291898145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45992.467291898145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45992.467291898145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45992.467291898145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45992.467291898145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45992.467291898145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45992.467291898145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45992.467291898145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45992.467291898145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45992.467291898145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45992.467291898145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45992.467291898145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45992.467291898145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45992.467291898145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45992.467291898145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45992.467291898145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45992.467291898145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45992.467291898145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45992.467291898145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45992.467291898145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45992.467291898145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45992.467291898145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45992.467291898145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45992.467291898145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45992.467291898145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45992.467291898145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45992.467291898145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45992.467291898145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45992.467291898145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45992.467291898145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45992.467291898145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45992.467291898145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45992.467291898145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45992.467291898145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45992.467291898145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45992.467291898145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45992.467291898145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45992.467291898145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45992.467291898145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45992.467291898145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45992.467291898145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45992.467291898145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45992.467291898145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45992.467291898145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45992.467291898145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45992.467291898145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45992.467291898145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45992.467291898145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45992.467291898145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45992.467291898145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45992.467291898145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45992.467291898145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45992.467291898145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45992.467291898145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45992.467291898145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45992.467291898145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45992.467291898145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45992.467291898145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45992.467291898145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45992.467291898145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45992.467291898145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45992.467291898145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45992.467291898145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45992.467291898145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45992.467291898145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45992.467291898145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45992.467291898145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45992.467291898145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45992.467291898145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45992.467291898145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45992.467291898145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45992.467291898145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45992.467291898145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45992.467291898145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45992.467291898145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45992.467291898145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45992.467291898145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45992.467291898145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45992.467291898145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45992.467291898145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45992.467291898145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45992.467291898145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45992.467291898145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45992.467291898145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45992.467291898145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45992.467291898145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45992.467291898145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45992.467291898145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45992.467291898145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45992.467291898145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45992.467291898145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45992.467291898145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45992.467291898145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45992.467291898145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45992.467291898145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45992.467291898145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45992.467291898145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45992.467291898145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45992.467291898145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45992.467291898145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45992.467291898145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45992.467291898145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45992.467291898145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45992.467291898145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45992.467291898145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45992.467291898145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45992.467291898145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45992.467291898145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45992.467291898145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45992.467291898145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45992.467291898145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45992.467291898145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45992.467291898145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45992.467291898145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45992.467291898145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45992.467291898145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45992.467291898145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45992.467291898145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45992.467291898145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45992.467291898145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45992.467291898145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45992.467291898145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45992.467291898145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45992.467291898145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45992.467291898145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45992.467291898145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45992.467291898145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45992.467291898145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45992.467291898145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45992.467291898145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45992.467291898145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45992.467291898145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45992.467291898145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45992.467291898145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45992.467291898145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45992.467291898145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45992.467291898145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45992.467291898145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45992.467291898145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45992.467291898145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45992.467291898145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45992.467291898145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45992.467291898145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45992.467291898145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45992.467291898145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45992.467291898145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45992.467291898145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45992.467291898145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45992.467291898145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45992.467291898145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45992.467291898145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45992.467291898145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45992.467291898145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45992.467291898145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45992.467291898145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45992.467291898145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45992.467291898145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45992.467291898145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45992.467291898145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45992.467291898145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45992.467291898145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45992.467291898145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45992.467291898145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45992.467291898145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45992.467291898145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45992.467291898145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45992.467291898145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45992.467291898145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45992.467291898145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45992.467291898145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45992.467291898145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45992.467291898145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45992.467291898145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45992.467291898145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45992.467291898145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45992.467291898145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45992.467291898145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45992.467291898145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45992.467291898145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45992.467291898145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45992.467291898145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45992.467291898145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45992.467291898145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45992.467291898145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45992.467291898145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45992.467291898145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45992.467291898145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45992.467291898145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45992.467291898145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45992.467291898145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45992.467291898145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45992.467291898145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45992.467291898145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45992.467291898145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45992.467291898145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45992.467291898145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45992.467291898145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45992.467291898145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45992.467291898145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45992.467291898145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45992.467291898145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45992.467291898145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45992.467291898145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45992.467291898145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45992.467291898145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45992.467291898145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45992.467291898145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45992.467291898145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45992.467291898145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45992.467291898145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45992.467291898145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45992.467291898145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45992.467291898145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45992.467291898145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45992.467291898145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45992.467291898145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45992.467291898145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45992.467291898145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45992.467291898145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45992.467291898145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45992.467291898145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45992.467291898145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45992.467291898145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45992.467291898145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45992.467291898145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45992.467291898145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45992.467291898145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45992.467291898145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45992.467291898145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45992.467291898145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45992.467291898145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45992.467291898145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45992.467291898145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45992.467291898145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45992.467291898145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45992.467291898145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45992.467291898145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45992.467291898145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45992.467291898145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45992.467291898145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45992.467291898145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45992.467291898145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45992.467291898145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45992.467291898145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45992.467291898145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45992.467291898145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45992.467291898145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45992.467291898145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45992.467291898145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45992.467291898145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45992.467291898145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45992.467291898145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45992.467291898145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45992.467291898145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45992.467291898145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45992.467291898145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45992.467291898145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45992.467291898145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45992.467291898145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45992.467291898145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45992.467291898145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45992.467291898145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45992.467291898145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45992.467291898145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45992.467291898145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45992.467291898145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45992.467291898145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45992.467291898145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45992.467291898145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45992.467291898145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45992.467291898145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45992.467291898145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45992.467291898145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45992.467291898145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45992.467291898145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45992.467291898145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45992.467291898145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45992.467291898145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45992.467291898145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45992.467291898145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45992.467291898145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45992.467291898145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45992.467291898145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45992.467291898145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45992.467291898145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45992.467291898145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45992.467291898145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45992.467291898145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45992.467291898145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45992.467291898145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45992.467291898145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45992.467291898145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45992.467291898145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45992.467291898145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45992.467291898145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45992.467291898145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45992.467291898145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45992.467291898145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45992.467291898145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45992.467291898145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45992.467291898145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45992.467291898145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45992.467291898145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45992.467291898145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45992.467291898145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45992.467291898145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45992.467291898145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45992.467291898145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45992.467291898145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45992.467291898145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45992.467291898145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45992.467291898145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45992.467291898145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45992.467291898145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45992.467291898145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45992.467291898145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45992.467291898145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45992.467291898145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45992.467291898145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45992.467291898145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45992.467291898145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45992.467291898145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45992.467291898145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45992.467291898145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45992.467291898145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45992.467291898145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45992.467291898145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45992.467291898145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45992.467291898145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45992.467291898145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45992.467291898145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45992.467291898145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45992.467291898145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45992.467291898145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45992.467291898145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45992.467291898145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45992.467291898145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45992.467291898145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45992.467291898145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45992.467291898145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45992.467291898145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45992.467291898145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45992.467291898145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45992.467291898145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45992.467291898145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45992.467291898145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45992.467291898145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45992.467291898145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45992.467291898145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45992.467291898145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45992.467291898145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45992.467291898145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45992.467291898145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45992.467291898145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45992.467291898145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45992.467291898145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45992.467291898145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45992.467291898145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45992.467291898145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45992.467291898145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45992.467291898145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45992.467291898145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45992.467291898145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45992.467291898145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45992.467291898145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45992.467291898145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45992.467291898145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45992.467291898145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45992.467291898145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45992.467291898145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45992.467291898145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45992.467291898145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45992.467291898145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45992.467291898145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45992.467291898145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45992.467291898145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45992.467291898145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45992.467291898145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45992.467291898145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45992.467291898145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45992.467291898145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45992.467291898145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45992.467291898145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45992.467291898145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45992.467291898145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45992.467291898145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45992.467291898145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45992.467291898145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45992.467291898145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45992.467291898145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45992.467291898145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45992.467291898145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45992.467291898145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45992.467291898145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45992.467291898145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45992.467291898145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45992.467291898145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45992.467291898145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45992.467291898145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45992.467291898145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45992.467291898145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45992.467291898145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45992.467291898145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45992.467291898145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45992.467291898145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45992.467291898145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45992.467291898145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45992.467291898145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45992.467291898145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45992.467291898145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45992.467291898145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45992.467291898145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45992.467291898145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45992.467291898145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45992.467291898145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45992.467291898145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45992.467291898145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45992.467291898145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45992.467291898145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45992.467291898145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45992.467291898145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45992.467291898145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45992.467291898145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45992.467291898145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45992.467291898145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45992.467291898145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45992.467291898145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45992.467291898145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45992.467291898145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45992.467291898145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45992.467291898145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45992.467291898145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45992.467291898145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45992.467291898145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45992.467291898145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45992.467291898145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45992.467291898145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45992.467291898145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45992.467291898145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45992.467291898145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45992.467291898145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45992.467291898145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45992.467291898145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45992.467291898145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45992.467291898145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45992.467291898145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45992.467291898145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45992.467291898145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45992.467291898145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45992.467291898145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45992.467291898145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45992.467291898145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45992.467291898145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45992.467291898145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45992.467291898145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45992.467291898145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45992.467291898145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45992.467291898145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45992.467291898145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45992.467291898145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45992.467291898145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45992.467291898145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45992.467291898145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45992.467291898145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45992.467291898145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45992.467291898145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45992.467291898145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45992.467291898145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45992.467291898145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45992.467291898145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45992.467291898145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45992.467291898145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45992.467291898145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45992.467291898145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45992.467291898145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45992.467291898145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45992.467291898145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45992.467291898145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45992.467291898145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45992.467291898145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45992.467291898145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45992.467291898145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45992.467291898145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45992.467291898145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45992.467291898145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45992.467291898145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45992.467291898145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45992.467291898145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45992.467291898145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45992.467291898145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45992.467291898145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45992.467291898145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45992.467291898145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45992.467291898145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45992.467291898145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45992.467291898145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45992.467291898145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45992.467291898145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45992.467291898145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45992.467291898145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45992.467291898145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45992.467291898145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45992.467291898145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45992.467291898145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45992.467291898145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45992.467291898145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45992.467291898145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45992.467291898145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45992.467291898145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45992.467291898145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45992.467291898145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45992.467291898145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45992.467291898145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45992.467291898145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45992.467291898145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45992.467291898145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45992.467291898145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45992.467291898145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45992.467291898145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45992.467291898145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45992.467291898145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45992.467291898145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45992.467291898145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45992.467291898145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45992.467291898145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45992.467291898145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45992.467291898145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45992.467291898145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45992.467291898145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45992.467291898145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45992.467291898145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45992.467291898145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45992.467291898145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45992.467291898145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45992.467291898145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45992.467291898145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45992.467291898145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45992.467291898145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45992.467291898145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45992.467291898145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45992.467291898145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45992.467291898145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45992.467291898145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45992.467291898145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45992.467291898145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45992.467291898145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45992.467291898145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45992.467291898145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45992.467291898145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45992.467291898145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45992.467291898145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45992.467291898145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45992.467291898145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45992.467291898145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45992.467291898145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45992.467291898145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45992.467291898145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45992.467291898145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45992.467291898145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45992.467291898145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45992.467291898145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45992.467291898145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45992.467291898145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45992.467291898145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45992.467291898145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45992.467291898145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45992.467291898145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45992.467291898145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45992.467291898145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45992.467291898145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45992.467291898145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45992.467291898145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45992.467291898145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45992.467291898145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45992.467291898145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45992.467291898145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45992.467291898145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45992.467291898145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45992.467291898145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45992.467291898145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45992.467291898145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45992.467291898145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288.98657430554886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19" ca="1" si="0">IFERROR(NOW()-F3,"")</f>
        <v>0.12006967592606088</v>
      </c>
      <c r="H3" s="92">
        <v>45992.337719907409</v>
      </c>
      <c r="I3" s="110" t="str">
        <f>IFERROR(VLOOKUP(D3,DB!A:F,6,0),"")</f>
        <v>SCECO</v>
      </c>
      <c r="J3" s="110" t="str">
        <f>IFERROR(VLOOKUP(D3,DB!A:G,7,0),"")</f>
        <v>Dead</v>
      </c>
      <c r="K3" s="94" t="s">
        <v>39202</v>
      </c>
      <c r="L3" s="88" t="str">
        <f>IFERROR(VLOOKUP(D3,DB!A:I,9,0),"")</f>
        <v>Latis</v>
      </c>
    </row>
    <row r="4" spans="1:16" s="95" customFormat="1" ht="15" customHeight="1">
      <c r="A4" s="110" t="s">
        <v>39203</v>
      </c>
      <c r="B4" s="110" t="str">
        <f>IFERROR(VLOOKUP(D4,DB!A:K,11,0),"")</f>
        <v>R4</v>
      </c>
      <c r="C4" s="90">
        <v>1</v>
      </c>
      <c r="D4" s="88" t="s">
        <v>37130</v>
      </c>
      <c r="E4" s="91" t="s">
        <v>39106</v>
      </c>
      <c r="F4" s="92"/>
      <c r="G4" s="93">
        <f ca="1">IFERROR(NOW()-F4,"")</f>
        <v>45992.467291898145</v>
      </c>
      <c r="H4" s="92">
        <v>45992.394814814812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28802</v>
      </c>
      <c r="E5" s="91" t="s">
        <v>39106</v>
      </c>
      <c r="F5" s="92"/>
      <c r="G5" s="93">
        <f t="shared" ca="1" si="0"/>
        <v>45992.467291898145</v>
      </c>
      <c r="H5" s="92">
        <v>45992.396863425929</v>
      </c>
      <c r="I5" s="110" t="str">
        <f>IFERROR(VLOOKUP(D5,DB!A:F,6,0),"")</f>
        <v>SCECO</v>
      </c>
      <c r="J5" s="110" t="str">
        <f>IFERROR(VLOOKUP(D5,DB!A:G,7,0),"")</f>
        <v>Good</v>
      </c>
      <c r="K5" s="94" t="s">
        <v>39205</v>
      </c>
      <c r="L5" s="88" t="str">
        <f>IFERROR(VLOOKUP(D5,DB!A:I,9,0),"")</f>
        <v>Latis</v>
      </c>
    </row>
    <row r="6" spans="1:16" ht="21" customHeight="1">
      <c r="A6" s="110" t="s">
        <v>39206</v>
      </c>
      <c r="B6" s="110" t="s">
        <v>5395</v>
      </c>
      <c r="C6" s="90">
        <v>1</v>
      </c>
      <c r="D6" s="88" t="s">
        <v>29846</v>
      </c>
      <c r="E6" s="91" t="s">
        <v>39106</v>
      </c>
      <c r="F6" s="92"/>
      <c r="G6" s="93">
        <f t="shared" ca="1" si="0"/>
        <v>45992.467291898145</v>
      </c>
      <c r="H6" s="92">
        <v>45992.412245370368</v>
      </c>
      <c r="I6" s="110" t="str">
        <f>IFERROR(VLOOKUP(D6,DB!A:F,6,0),"")</f>
        <v>SCECO</v>
      </c>
      <c r="J6" s="110" t="str">
        <f>IFERROR(VLOOKUP(D6,DB!A:G,7,0),"")</f>
        <v>Dead</v>
      </c>
      <c r="K6" s="94" t="s">
        <v>39207</v>
      </c>
      <c r="L6" s="88" t="str">
        <f>IFERROR(VLOOKUP(D7,DB!A:I,9,0),"")</f>
        <v/>
      </c>
    </row>
    <row r="7" spans="1:16" ht="15" customHeight="1">
      <c r="A7" s="110"/>
      <c r="B7" s="110" t="str">
        <f>IFERROR(VLOOKUP(#REF!,DB!A:K,11,0),"")</f>
        <v/>
      </c>
      <c r="C7" s="90"/>
      <c r="D7" s="88"/>
      <c r="E7" s="91"/>
      <c r="F7" s="92"/>
      <c r="G7" s="93">
        <f t="shared" ca="1" si="0"/>
        <v>45992.467291898145</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45992.467291898145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45992.467291898145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45992.467291898145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45992.467291898145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45992.467291898145</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45992.467291898145</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45992.467291898145</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45992.467291898145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45992.467291898145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45992.467291898145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45992.467291898145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45992.467291898145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45992.467291898145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45992.467291898145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45992.467291898145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45992.467291898145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45992.467291898145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45992.467291898145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45992.467291898145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45992.467291898145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45992.467291898145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45992.467291898145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45992.467291898145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45992.467291898145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45992.467291898145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45992.467291898145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45992.467291898145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45992.467291898145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45992.467291898145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45992.467291898145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45992.467291898145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45992.467291898145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45992.467291898145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45992.467291898145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45992.467291898145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45992.467291898145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45992.467291898145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45992.467291898145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45992.467291898145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45992.467291898145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45992.467291898145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45992.467291898145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45992.467291898145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45992.467291898145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45992.467291898145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45992.467291898145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45992.467291898145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45992.467291898145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45992.467291898145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45992.467291898145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45992.467291898145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45992.467291898145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45992.467291898145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45992.467291898145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45992.467291898145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45992.467291898145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45992.467291898145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45992.467291898145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45992.467291898145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45992.467291898145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45992.467291898145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45992.467291898145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45992.467291898145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45992.467291898145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45992.467291898145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45992.467291898145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45992.467291898145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45992.467291898145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45992.467291898145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45992.467291898145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45992.467291898145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45992.467291898145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45992.467291898145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45992.467291898145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45992.467291898145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45992.467291898145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45992.467291898145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45992.467291898145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45992.467291898145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45992.467291898145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45992.467291898145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45992.467291898145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45992.467291898145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45992.467291898145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45992.467291898145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45992.467291898145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45992.467291898145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45992.467291898145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45992.467291898145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45992.467291898145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45992.467291898145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45992.467291898145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45992.467291898145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45992.467291898145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45992.467291898145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45992.467291898145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45992.467291898145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45992.467291898145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45992.467291898145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45992.467291898145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45992.467291898145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45992.467291898145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45992.467291898145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45992.467291898145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45992.467291898145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45992.467291898145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45992.467291898145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45992.467291898145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45992.467291898145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45992.467291898145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45992.467291898145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45992.467291898145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45992.467291898145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45992.467291898145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45992.467291898145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45992.467291898145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45992.467291898145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45992.467291898145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45992.467291898145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45992.467291898145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45992.467291898145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45992.467291898145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45992.467291898145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45992.467291898145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45992.467291898145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45992.467291898145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45992.467291898145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45992.467291898145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45992.467291898145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45992.467291898145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45992.467291898145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45992.467291898145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45992.467291898145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45992.467291898145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45992.467291898145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45992.467291898145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45992.467291898145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45992.467291898145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45992.467291898145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45992.467291898145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45992.467291898145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45992.467291898145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45992.467291898145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45992.467291898145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45992.467291898145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45992.467291898145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45992.467291898145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45992.467291898145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45992.467291898145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45992.467291898145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45992.467291898145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45992.467291898145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45992.467291898145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45992.467291898145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45992.467291898145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45992.467291898145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45992.467291898145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45992.467291898145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45992.467291898145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45992.467291898145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45992.467291898145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45992.467291898145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45992.467291898145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45992.467291898145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45992.467291898145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45992.467291898145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45992.467291898145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45992.467291898145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45992.467291898145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45992.467291898145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45992.467291898145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45992.467291898145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45992.467291898145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45992.467291898145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45992.467291898145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45992.467291898145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45992.467291898145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45992.467291898145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45992.467291898145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45992.467291898145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45992.467291898145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45992.467291898145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45992.467291898145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45992.467291898145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45992.467291898145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45992.467291898145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45992.467291898145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45992.467291898145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45992.467291898145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45992.467291898145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45992.467291898145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45992.467291898145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45992.467291898145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45992.467291898145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45992.467291898145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45992.467291898145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45992.467291898145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45992.467291898145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45992.467291898145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45992.467291898145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45992.467291898145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45992.467291898145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45992.467291898145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45992.467291898145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45992.467291898145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45992.467291898145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45992.467291898145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45992.467291898145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45992.467291898145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45992.467291898145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45992.467291898145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45992.467291898145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45992.467291898145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45992.467291898145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45992.467291898145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45992.467291898145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45992.467291898145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45992.467291898145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45992.467291898145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45992.467291898145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45992.467291898145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45992.467291898145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45992.467291898145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45992.467291898145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45992.467291898145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45992.467291898145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45992.467291898145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45992.467291898145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45992.467291898145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45992.467291898145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45992.467291898145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45992.467291898145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45992.467291898145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45992.467291898145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45992.467291898145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45992.467291898145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45992.467291898145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45992.467291898145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45992.467291898145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45992.467291898145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45992.467291898145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45992.467291898145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45992.467291898145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45992.467291898145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45992.467291898145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45992.467291898145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45992.467291898145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45992.467291898145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45992.467291898145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45992.467291898145</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100.63523171295674</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66.278414583328413</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43.806180787032645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11.093993287031481</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54"/>
      <c r="E6" s="37"/>
      <c r="F6" s="38"/>
      <c r="G6" s="135">
        <f ca="1">IFERROR(NOW()-F6,"")</f>
        <v>45992.467291898145</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45992.467291898145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45992.467291898145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45992.467291898145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45992.467291898145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45992.467291898145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45992.467291898145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45992.467291898145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45992.467291898145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45992.467291898145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45992.467291898145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45992.467291898145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45992.467291898145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45992.467291898145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45992.467291898145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45992.467291898145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45992.467291898145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45992.467291898145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45992.467291898145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45992.467291898145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45992.467291898145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45992.467291898145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45992.467291898145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45992.467291898145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45992.467291898145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45992.467291898145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45992.467291898145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45992.467291898145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45992.467291898145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45992.467291898145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45992.467291898145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45992.467291898145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45992.467291898145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45992.467291898145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45992.467291898145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45992.467291898145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45992.467291898145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45992.467291898145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45992.467291898145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45992.467291898145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45992.467291898145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45992.467291898145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45992.467291898145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45992.467291898145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45992.467291898145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45992.467291898145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45992.467291898145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45992.467291898145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45992.467291898145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45992.467291898145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45992.467291898145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45992.467291898145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45992.467291898145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45992.467291898145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45992.467291898145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45992.467291898145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45992.467291898145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45992.467291898145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45992.467291898145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45992.467291898145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45992.467291898145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45992.467291898145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45992.467291898145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45992.467291898145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45992.467291898145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45992.467291898145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45992.467291898145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45992.467291898145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45992.467291898145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45992.467291898145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45992.467291898145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45992.467291898145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45992.467291898145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45992.467291898145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45992.467291898145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45992.467291898145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45992.467291898145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45992.467291898145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45992.467291898145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45992.467291898145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45992.467291898145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45992.467291898145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45992.467291898145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45992.467291898145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45992.467291898145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45992.467291898145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45992.467291898145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45992.467291898145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45992.467291898145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45992.467291898145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45992.467291898145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45992.467291898145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45992.467291898145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45992.467291898145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45992.467291898145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45992.467291898145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45992.467291898145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45992.467291898145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45992.467291898145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45992.467291898145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45992.467291898145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45992.467291898145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45992.467291898145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45992.467291898145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45992.467291898145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45992.467291898145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45992.467291898145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45992.467291898145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45992.467291898145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45992.467291898145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45992.467291898145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45992.467291898145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45992.467291898145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45992.467291898145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45992.467291898145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45992.467291898145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45992.467291898145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45992.467291898145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45992.467291898145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45992.467291898145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45992.467291898145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45992.467291898145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45992.467291898145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45992.467291898145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45992.467291898145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45992.467291898145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45992.467291898145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45992.467291898145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45992.467291898145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45992.467291898145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45992.467291898145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45992.467291898145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45992.467291898145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45992.467291898145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45992.467291898145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45992.467291898145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45992.467291898145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45992.467291898145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45992.467291898145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45992.467291898145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45992.467291898145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45992.467291898145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45992.467291898145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45992.467291898145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45992.467291898145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45992.467291898145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45992.467291898145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45992.467291898145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45992.467291898145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45992.467291898145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45992.467291898145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45992.467291898145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45992.467291898145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45992.467291898145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45992.467291898145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45992.467291898145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45992.467291898145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45992.467291898145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45992.467291898145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45992.467291898145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45992.467291898145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45992.467291898145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45992.467291898145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45992.467291898145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45992.467291898145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45992.467291898145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45992.467291898145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45992.467291898145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45992.467291898145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45992.467291898145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45992.467291898145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45992.467291898145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45992.467291898145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45992.467291898145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45992.467291898145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45992.467291898145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45992.467291898145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45992.467291898145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45992.467291898145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45992.467291898145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45992.467291898145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45992.467291898145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45992.467291898145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45992.467291898145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45992.467291898145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45992.467291898145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45992.467291898145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45992.467291898145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45992.467291898145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45992.467291898145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45992.467291898145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45992.467291898145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45992.467291898145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45992.467291898145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45992.467291898145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45992.467291898145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45992.467291898145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45992.467291898145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45992.467291898145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45992.467291898145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45992.467291898145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45992.467291898145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45992.467291898145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45992.467291898145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45992.467291898145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45992.467291898145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45992.467291898145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45992.467291898145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45992.467291898145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45992.467291898145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45992.467291898145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45992.467291898145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45992.467291898145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45992.467291898145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45992.467291898145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45992.467291898145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45992.467291898145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45992.467291898145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45992.467291898145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45992.467291898145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45992.467291898145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45992.467291898145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45992.467291898145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45992.467291898145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45992.467291898145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45992.467291898145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45992.467291898145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45992.467291898145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45992.467291898145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45992.467291898145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45992.467291898145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45992.467291898145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45992.467291898145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45992.467291898145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45992.467291898145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45992.467291898145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45992.467291898145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45992.467291898145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45992.467291898145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45992.467291898145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45992.467291898145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45992.467291898145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45992.467291898145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45992.467291898145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45992.467291898145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45992.467291898145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45992.467291898145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45992.467291898145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45992.467291898145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45992.467291898145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45992.467291898145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45992.467291898145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45992.467291898145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45992.467291898145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45992.467291898145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45992.467291898145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45992.467291898145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45992.467291898145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45992.467291898145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45992.467291898145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45992.467291898145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45992.467291898145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45992.467291898145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45992.467291898145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45992.467291898145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45992.467291898145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45992.467291898145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45992.467291898145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45992.467291898145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45992.467291898145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45992.467291898145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45992.467291898145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45992.467291898145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45992.467291898145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45992.467291898145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45992.467291898145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45992.467291898145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45992.467291898145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45992.467291898145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45992.467291898145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45992.467291898145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45992.467291898145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45992.467291898145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45992.467291898145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45992.467291898145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45992.467291898145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45992.467291898145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45992.467291898145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45992.467291898145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45992.467291898145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45992.467291898145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45992.467291898145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45992.467291898145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45992.467291898145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45992.467291898145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45992.467291898145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45992.467291898145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45992.467291898145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45992.467291898145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45992.467291898145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45992.467291898145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45992.467291898145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45992.467291898145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45992.467291898145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45992.467291898145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45992.467291898145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45992.467291898145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45992.467291898145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45992.467291898145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45992.467291898145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45992.467291898145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45992.467291898145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45992.467291898145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45992.467291898145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45992.467291898145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45992.467291898145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45992.467291898145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45992.467291898145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45992.467291898145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45992.467291898145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45992.467291898145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45992.467291898145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45992.467291898145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45992.467291898145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45992.467291898145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45992.467291898145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45992.467291898145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45992.467291898145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45992.467291898145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45992.467291898145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45992.467291898145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45992.467291898145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45992.467291898145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45992.467291898145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45992.467291898145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45992.467291898145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45992.467291898145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45992.467291898145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45992.467291898145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45992.467291898145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45992.467291898145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45992.467291898145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45992.467291898145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45992.467291898145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45992.467291898145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45992.467291898145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45992.467291898145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45992.467291898145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45992.467291898145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45992.467291898145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45992.467291898145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45992.467291898145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45992.467291898145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45992.467291898145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45992.467291898145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45992.467291898145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45992.467291898145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45992.467291898145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45992.467291898145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45992.467291898145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45992.467291898145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45992.467291898145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45992.467291898145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45992.467291898145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45992.467291898145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45992.467291898145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45992.467291898145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45992.467291898145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45992.467291898145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45992.467291898145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45992.467291898145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45992.467291898145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45992.467291898145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45992.467291898145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45992.467291898145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45992.467291898145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45992.467291898145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45992.467291898145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45992.467291898145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45992.467291898145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45992.467291898145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45992.467291898145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45992.467291898145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45992.467291898145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45992.467291898145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45992.467291898145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45992.467291898145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45992.467291898145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45992.467291898145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45992.467291898145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45992.467291898145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45992.467291898145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45992.467291898145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45992.467291898145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45992.467291898145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45992.467291898145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45992.467291898145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45992.467291898145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45992.467291898145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45992.467291898145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45992.467291898145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45992.467291898145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45992.467291898145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45992.467291898145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45992.467291898145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45992.467291898145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45992.467291898145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45992.467291898145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45992.467291898145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45992.467291898145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45992.467291898145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45992.467291898145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45992.467291898145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45992.467291898145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45992.467291898145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45992.467291898145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45992.467291898145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45992.467291898145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45992.467291898145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45992.467291898145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45992.467291898145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45992.467291898145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45992.467291898145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45992.467291898145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45992.467291898145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45992.467291898145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45992.467291898145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45992.467291898145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45992.467291898145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45992.467291898145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45992.467291898145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45992.467291898145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45992.467291898145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45992.467291898145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45992.467291898145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45992.467291898145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45992.467291898145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45992.467291898145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45992.467291898145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45992.467291898145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45992.467291898145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45992.467291898145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45992.467291898145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45992.467291898145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45992.467291898145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45992.467291898145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45992.467291898145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45992.467291898145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45992.467291898145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45992.467291898145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45992.467291898145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45992.467291898145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45992.467291898145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45992.467291898145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45992.467291898145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45992.467291898145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45992.467291898145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45992.467291898145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45992.467291898145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45992.467291898145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45992.467291898145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45992.467291898145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45992.467291898145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45992.467291898145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45992.467291898145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45992.467291898145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45992.467291898145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45992.467291898145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45992.467291898145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45992.467291898145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45992.467291898145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45992.467291898145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45992.467291898145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45992.467291898145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45992.467291898145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45992.467291898145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45992.467291898145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45992.467291898145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45992.467291898145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45992.467291898145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45992.467291898145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45992.467291898145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45992.467291898145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45992.467291898145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45992.467291898145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45992.467291898145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45992.467291898145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45992.467291898145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45992.467291898145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45992.467291898145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45992.467291898145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45992.467291898145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45992.467291898145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45992.467291898145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45992.467291898145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45992.467291898145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45992.467291898145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45992.467291898145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45992.467291898145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45992.467291898145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45992.467291898145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45992.467291898145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45992.467291898145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45992.467291898145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45992.467291898145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45992.467291898145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45992.467291898145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45992.467291898145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45992.467291898145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45992.467291898145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45992.467291898145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45992.467291898145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45992.467291898145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45992.467291898145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45992.467291898145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45992.467291898145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45992.467291898145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45992.467291898145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45992.467291898145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45992.467291898145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45992.467291898145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45992.467291898145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45992.467291898145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45992.467291898145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45992.467291898145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45992.467291898145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45992.467291898145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45992.467291898145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45992.467291898145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45992.467291898145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45992.467291898145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45992.467291898145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45992.467291898145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45992.467291898145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45992.467291898145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45992.467291898145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45992.467291898145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45992.467291898145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45992.467291898145</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45992.467291898145</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